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Amministrazione\Permanenti\Trasparenze\7 - Bandi di gara e contratti\"/>
    </mc:Choice>
  </mc:AlternateContent>
  <xr:revisionPtr revIDLastSave="0" documentId="13_ncr:1_{BDC7FAF0-C9AB-4C8B-AA87-2B590E6045D4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Elenco contratti  2020" sheetId="1" r:id="rId1"/>
    <sheet name="Pubblicazione al 14.09.18" sheetId="3" state="hidden" r:id="rId2"/>
    <sheet name="I SEMESTRE 2018_con determine" sheetId="4" state="hidden" r:id="rId3"/>
    <sheet name="Foglio1" sheetId="5" r:id="rId4"/>
  </sheets>
  <externalReferences>
    <externalReference r:id="rId5"/>
  </externalReferences>
  <definedNames>
    <definedName name="_AMO_UniqueIdentifier" hidden="1">"'b8f3c105-eba0-409b-90e3-43a196b4430f'"</definedName>
    <definedName name="_xlnm._FilterDatabase" localSheetId="0" hidden="1">'Elenco contratti  2020'!$A$3:$Q$173</definedName>
    <definedName name="_xlnm._FilterDatabase" localSheetId="2" hidden="1">'I SEMESTRE 2018_con determine'!$A$3:$R$54</definedName>
    <definedName name="_xlnm._FilterDatabase" localSheetId="1" hidden="1">'Pubblicazione al 14.09.18'!$A$3:$K$78</definedName>
    <definedName name="_MailEndCompose" localSheetId="0">'Elenco contratti  2020'!#REF!</definedName>
    <definedName name="C_C">#REF!</definedName>
    <definedName name="Funz">'[1]Dati entrate'!#REF!</definedName>
    <definedName name="SAP_Titl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1" l="1"/>
  <c r="J79" i="1"/>
  <c r="L141" i="1"/>
  <c r="L150" i="1"/>
  <c r="L101" i="1"/>
  <c r="J43" i="1"/>
  <c r="J80" i="1"/>
  <c r="J107" i="1"/>
  <c r="J106" i="1"/>
  <c r="L116" i="1"/>
  <c r="L103" i="1"/>
  <c r="L102" i="1"/>
  <c r="L44" i="1"/>
  <c r="L40" i="1"/>
  <c r="L68" i="1"/>
  <c r="J70" i="1"/>
  <c r="L36" i="1"/>
  <c r="L5" i="1"/>
  <c r="M53" i="4"/>
  <c r="M52" i="4"/>
  <c r="M51" i="4"/>
  <c r="M50" i="4"/>
  <c r="M44" i="4"/>
  <c r="M43" i="4"/>
  <c r="M42" i="4"/>
  <c r="M41" i="4"/>
  <c r="M39" i="4"/>
  <c r="M38" i="4"/>
  <c r="M36" i="4"/>
  <c r="M34" i="4"/>
  <c r="M32" i="4"/>
  <c r="M30" i="4"/>
  <c r="M29" i="4"/>
  <c r="M28" i="4"/>
  <c r="M27" i="4"/>
  <c r="M26" i="4"/>
  <c r="M24" i="4"/>
  <c r="M23" i="4"/>
  <c r="M21" i="4"/>
  <c r="M19" i="4"/>
  <c r="M13" i="4"/>
  <c r="M10" i="4"/>
  <c r="L10" i="4"/>
  <c r="M9" i="4"/>
  <c r="L9" i="4"/>
  <c r="M8" i="4"/>
  <c r="L8" i="4"/>
  <c r="M7" i="4"/>
  <c r="L7" i="4"/>
  <c r="M6" i="4"/>
  <c r="L6" i="4"/>
  <c r="L5" i="4"/>
  <c r="L4" i="4"/>
  <c r="K63" i="3"/>
  <c r="K57" i="3"/>
  <c r="K53" i="3"/>
  <c r="K52" i="3"/>
  <c r="K51" i="3"/>
  <c r="K50" i="3"/>
  <c r="K49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7" i="3"/>
  <c r="K13" i="3"/>
  <c r="K10" i="3"/>
  <c r="K9" i="3"/>
  <c r="K8" i="3"/>
  <c r="K7" i="3"/>
  <c r="K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RIVELLINO Veronica CSEA</author>
    <author>Marjeta Veli</author>
  </authors>
  <commentList>
    <comment ref="E2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preventivi ed affidamento diretto</t>
        </r>
      </text>
    </comment>
    <comment ref="E3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preventivi ed affidamento diretto</t>
        </r>
      </text>
    </comment>
    <comment ref="E31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preventivi ed affidamento diretto</t>
        </r>
      </text>
    </comment>
    <comment ref="E40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
affidamento diretto - 2 preventivi</t>
        </r>
      </text>
    </comment>
    <comment ref="E41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
affidamento diretto - 2 preventivi</t>
        </r>
      </text>
    </comment>
    <comment ref="M79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Marjeta Veli:</t>
        </r>
        <r>
          <rPr>
            <sz val="9"/>
            <color indexed="81"/>
            <rFont val="Tahoma"/>
            <family val="2"/>
          </rPr>
          <t xml:space="preserve">
sostituita dalla determina 497 del 24/09/2020</t>
        </r>
      </text>
    </comment>
    <comment ref="D117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Marjeta Veli:</t>
        </r>
        <r>
          <rPr>
            <sz val="9"/>
            <color indexed="81"/>
            <rFont val="Tahoma"/>
            <family val="2"/>
          </rPr>
          <t xml:space="preserve">
ufficio proponente EGA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RIVELLINO Veronica CSEA</author>
  </authors>
  <commentList>
    <comment ref="N5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RIVELLINO Veronica CSEA:</t>
        </r>
        <r>
          <rPr>
            <sz val="9"/>
            <color indexed="81"/>
            <rFont val="Tahoma"/>
            <family val="2"/>
          </rPr>
          <t xml:space="preserve">
rup dg</t>
        </r>
      </text>
    </comment>
    <comment ref="N5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RIVELLINO Veronica CSEA:</t>
        </r>
        <r>
          <rPr>
            <sz val="9"/>
            <color indexed="81"/>
            <rFont val="Tahoma"/>
            <family val="2"/>
          </rPr>
          <t xml:space="preserve">
rup dg
</t>
        </r>
      </text>
    </comment>
  </commentList>
</comments>
</file>

<file path=xl/sharedStrings.xml><?xml version="1.0" encoding="utf-8"?>
<sst xmlns="http://schemas.openxmlformats.org/spreadsheetml/2006/main" count="2175" uniqueCount="749">
  <si>
    <t>Impegno</t>
  </si>
  <si>
    <t>CIG</t>
  </si>
  <si>
    <t>STRUTTURA PROPONENTE</t>
  </si>
  <si>
    <t>C.F CCSE</t>
  </si>
  <si>
    <t>OGGETTO</t>
  </si>
  <si>
    <t>PROCEDURA DI SCELTA DEL CONTRAENTE</t>
  </si>
  <si>
    <t>ELENCO DEGLI OPERATORI INVITATI A PRESENTARE OFFERTE</t>
  </si>
  <si>
    <t>AGGIUDICATARIO</t>
  </si>
  <si>
    <t>CF</t>
  </si>
  <si>
    <t>P.IVA</t>
  </si>
  <si>
    <t>IMPORTO DI AGGIUDICAZIONE</t>
  </si>
  <si>
    <t>TEMPI DI COMPLETAMENTO DEL LAVORO SERVIZIO O FORNITURA</t>
  </si>
  <si>
    <t xml:space="preserve">IMPORTO SOMME LIQUIDATE </t>
  </si>
  <si>
    <t>Delegato alla spesa</t>
  </si>
  <si>
    <t xml:space="preserve">Contenuto </t>
  </si>
  <si>
    <t>Inizio lavori</t>
  </si>
  <si>
    <t>fine lavori</t>
  </si>
  <si>
    <t xml:space="preserve">Cassa per i serivizi energetici e ambientali </t>
  </si>
  <si>
    <t xml:space="preserve">Rinnovo abbonamento annuale </t>
  </si>
  <si>
    <t>23-AFFIDAMENTO IN ECONOMIA - AFFIDAMENTO DIRETTO</t>
  </si>
  <si>
    <t>Financial Time</t>
  </si>
  <si>
    <t>ABFC</t>
  </si>
  <si>
    <t>Determina n. 7 del 12/01/2018</t>
  </si>
  <si>
    <t>Servizio</t>
  </si>
  <si>
    <t>Z822259DE9</t>
  </si>
  <si>
    <t>Atto di mutuo per prestito alloggio Ritarossi</t>
  </si>
  <si>
    <t>Notaio Festa Ferrante</t>
  </si>
  <si>
    <t>FSTGLC72D08F839U</t>
  </si>
  <si>
    <t>DG</t>
  </si>
  <si>
    <t>Determina n. 84 del 05/03/2018</t>
  </si>
  <si>
    <t>ZCB21B876C</t>
  </si>
  <si>
    <t>Acquisto Fax per ufficio protocollo</t>
  </si>
  <si>
    <t>L &amp; P Copy Service</t>
  </si>
  <si>
    <t>Determina n. 17 del 17/01/2018</t>
  </si>
  <si>
    <t>Fornitura</t>
  </si>
  <si>
    <t>ZBB21BFFA1</t>
  </si>
  <si>
    <t>Toner per fax</t>
  </si>
  <si>
    <t>SRT96 SRL</t>
  </si>
  <si>
    <t>Determina n. 18 del 17/01/2018</t>
  </si>
  <si>
    <t>Z19219599A</t>
  </si>
  <si>
    <t>Intervento tecnico urgente SM26</t>
  </si>
  <si>
    <t>FCR Post Print</t>
  </si>
  <si>
    <t>FBZFNC89R41H501U</t>
  </si>
  <si>
    <t>Determina n. 16 del 17/01/2018</t>
  </si>
  <si>
    <t>ZE721CF1E6</t>
  </si>
  <si>
    <t>Rinnove grarage anno 2018</t>
  </si>
  <si>
    <t>E-Bertollini</t>
  </si>
  <si>
    <t>Determina n. 31 del 25/01/2018</t>
  </si>
  <si>
    <t>Z3C21D028F</t>
  </si>
  <si>
    <t>Acquisto di 6 stampanti a colori</t>
  </si>
  <si>
    <t>KORA Sistemi</t>
  </si>
  <si>
    <t>Determina n. 40 del 02/02/2018</t>
  </si>
  <si>
    <t>Z8F21D1116</t>
  </si>
  <si>
    <t>Perizia estimativa immobile sig. Ritarossi</t>
  </si>
  <si>
    <t>Mattias Schmidt - Rabenau</t>
  </si>
  <si>
    <t>SCHMTH68R10Z112Y</t>
  </si>
  <si>
    <t>DE06523811005</t>
  </si>
  <si>
    <t>Determina n. 25 del 22/01/2018</t>
  </si>
  <si>
    <t>ZBF2204202</t>
  </si>
  <si>
    <t>Acquisto stampante Zebra</t>
  </si>
  <si>
    <t>Determina n. 44 del 02/02/2018</t>
  </si>
  <si>
    <t>ZE52204C40</t>
  </si>
  <si>
    <t>Licenza CommVault per Backup CSEA</t>
  </si>
  <si>
    <t>Akito Srl</t>
  </si>
  <si>
    <t>Determina n. 43 del 02/02/2018</t>
  </si>
  <si>
    <t>Z2A2204ECB</t>
  </si>
  <si>
    <t>Rinnovo 4 dispositivi Infocert</t>
  </si>
  <si>
    <t>Infocert</t>
  </si>
  <si>
    <t>Determina n. 42 del 02/02/2018</t>
  </si>
  <si>
    <t>ZC0220FA9B</t>
  </si>
  <si>
    <t>Corso di formazione Amministrazione digitale 2018</t>
  </si>
  <si>
    <t>ITA SpA</t>
  </si>
  <si>
    <t>ZEE220FB3D</t>
  </si>
  <si>
    <t>Brochure di sintesi di dati statistici estratti dal database CSEA</t>
  </si>
  <si>
    <t>Z4422473CE</t>
  </si>
  <si>
    <t>Certificazioni CSEA a CSQA</t>
  </si>
  <si>
    <t>CSQA SrL</t>
  </si>
  <si>
    <t>Z1A229FA16</t>
  </si>
  <si>
    <t>Rinnovo Antivirus NOD32 per 24 mesi</t>
  </si>
  <si>
    <t>Z3C225DE62</t>
  </si>
  <si>
    <t>Implementazione del Modello di organizzazione,</t>
  </si>
  <si>
    <t>Determina n. 85 del 05/03/2018</t>
  </si>
  <si>
    <t xml:space="preserve">ZF822A66F2 </t>
  </si>
  <si>
    <t>Waste Strategy 2018</t>
  </si>
  <si>
    <t>Althesys SrL</t>
  </si>
  <si>
    <t>74086714B7</t>
  </si>
  <si>
    <t>licenze di Manutenzione per apparati CITRIX.</t>
  </si>
  <si>
    <t xml:space="preserve">CDG </t>
  </si>
  <si>
    <t>Z6622A7585</t>
  </si>
  <si>
    <t>INFO SrL</t>
  </si>
  <si>
    <t>Determina n. 90 del 12/03/2018</t>
  </si>
  <si>
    <t>Z7422BA456</t>
  </si>
  <si>
    <t>Acquisto Thoner</t>
  </si>
  <si>
    <t>Z8E22C65A2</t>
  </si>
  <si>
    <t>VA/PT per CSEA" ai fini della certificazione ISO 22301</t>
  </si>
  <si>
    <t>Determina n. 100 del 16/03/2018</t>
  </si>
  <si>
    <t>Determina n. 95 del 13/03/2018</t>
  </si>
  <si>
    <t>Omnitechit SrL</t>
  </si>
  <si>
    <t>Determina n. 106 del 20/03/2018</t>
  </si>
  <si>
    <t xml:space="preserve">Macroazienda SrL </t>
  </si>
  <si>
    <t>ZB8229E5EC</t>
  </si>
  <si>
    <t>Z5F22EE4FA</t>
  </si>
  <si>
    <t>Manutenzione attrezzatura antincendio 2017</t>
  </si>
  <si>
    <t>Determina n. 110 del 26/03/2018</t>
  </si>
  <si>
    <t xml:space="preserve">Kenturio </t>
  </si>
  <si>
    <t>Determina n. 52 del 12/02/2018</t>
  </si>
  <si>
    <t>Determina n. 53 del 13/02/2018</t>
  </si>
  <si>
    <t>Trust4Value</t>
  </si>
  <si>
    <t>ZC922F9F67</t>
  </si>
  <si>
    <t>Estensione SAS 2 mesi</t>
  </si>
  <si>
    <t>Enterprice Solution SrL</t>
  </si>
  <si>
    <t xml:space="preserve">ZCA231124A </t>
  </si>
  <si>
    <t>Noleggio Fotocopiatrici per 12 mesi</t>
  </si>
  <si>
    <t>Manutenzione SAP</t>
  </si>
  <si>
    <t>ZBD2312C33</t>
  </si>
  <si>
    <t>Z7B2333C88</t>
  </si>
  <si>
    <t>Buoni pasto</t>
  </si>
  <si>
    <t>Accordo quadro/Convenzione</t>
  </si>
  <si>
    <t>Z3D2332109</t>
  </si>
  <si>
    <t>Acquisto toner stampanti CLP 775 ND</t>
  </si>
  <si>
    <t> 7418686D58</t>
  </si>
  <si>
    <t>Gara</t>
  </si>
  <si>
    <t>Determina n. 145 del 23/04/2018</t>
  </si>
  <si>
    <t>Determina n. 130 del 10/04/2018</t>
  </si>
  <si>
    <t>Determina n. 128 del 06/04/2018</t>
  </si>
  <si>
    <t>Z7D2359714</t>
  </si>
  <si>
    <t>ZC42370E20</t>
  </si>
  <si>
    <t>Adesione al Laboratorio REF Ricerche per l'anno 2018</t>
  </si>
  <si>
    <t>prolungamento SAP maggio giugno 2018</t>
  </si>
  <si>
    <t>ZA32372E69</t>
  </si>
  <si>
    <t>Euristica SrL</t>
  </si>
  <si>
    <t>Determina n. 160 del 07/05/2018</t>
  </si>
  <si>
    <t>Servizio di manutenzione stampanti</t>
  </si>
  <si>
    <t>Determina n. 159 del 07/05/2018</t>
  </si>
  <si>
    <t>Determina n. 154 del 02/05/2018</t>
  </si>
  <si>
    <t>ZCB223334D</t>
  </si>
  <si>
    <t>Rinnovo pacchetto quotidiano energia 4 + 1</t>
  </si>
  <si>
    <t>Gruppo Italia Energia SrL</t>
  </si>
  <si>
    <t>DAY Ristoservice SpA</t>
  </si>
  <si>
    <t>Intervento tecnico 1piano edificio</t>
  </si>
  <si>
    <t>ZDB23863A5</t>
  </si>
  <si>
    <t>Determina n. 175 del 14/05/2018</t>
  </si>
  <si>
    <t>Di Giovanni Orazio</t>
  </si>
  <si>
    <t>DGVRZO58P10B656J</t>
  </si>
  <si>
    <t xml:space="preserve">Z5E238F36B </t>
  </si>
  <si>
    <t>Relazione alla stampa del bilancio</t>
  </si>
  <si>
    <t>Copy Service SAS</t>
  </si>
  <si>
    <t>Z5F239AFF0</t>
  </si>
  <si>
    <t>acquisto di  buste porta ombrelli</t>
  </si>
  <si>
    <t>Determina n. 180 del 17/05/2018</t>
  </si>
  <si>
    <t>Soluzione Ufficio</t>
  </si>
  <si>
    <t>Acquisto 15 apparati Iphone</t>
  </si>
  <si>
    <t>Determina n. 176 del 16/05/2018</t>
  </si>
  <si>
    <t>Riparazione serranda autorimessa</t>
  </si>
  <si>
    <t>Determina n. 192 del 22/05/2018</t>
  </si>
  <si>
    <t>Z6C23B5FE8</t>
  </si>
  <si>
    <t>Manutenzione evolutiva SAS</t>
  </si>
  <si>
    <t>Z8D239FA1B</t>
  </si>
  <si>
    <t>ZB42371A7B</t>
  </si>
  <si>
    <t>Gara evoluzione sistema contabile sap</t>
  </si>
  <si>
    <t>Elma Keep Dry</t>
  </si>
  <si>
    <t>L'Osma Srl</t>
  </si>
  <si>
    <t>Z4123B8F25</t>
  </si>
  <si>
    <t>Iscrizione torneo SAFE 2018</t>
  </si>
  <si>
    <t>SAFE</t>
  </si>
  <si>
    <t>Determina n. 204 del 25/05/2018</t>
  </si>
  <si>
    <t>Z8423BD52B</t>
  </si>
  <si>
    <t>Acquisto transponder</t>
  </si>
  <si>
    <t>Determina n. 203 del 25/05/2018</t>
  </si>
  <si>
    <t>Z862387DC2</t>
  </si>
  <si>
    <t>Determina n. 202 del 25/05/2018</t>
  </si>
  <si>
    <t>acquisto distruggi documenti</t>
  </si>
  <si>
    <t xml:space="preserve">ZBA23B6443 </t>
  </si>
  <si>
    <t>Determina n. 198 del 24/05/2018</t>
  </si>
  <si>
    <t>Z4523C8070</t>
  </si>
  <si>
    <t>Pres</t>
  </si>
  <si>
    <t>Z8823CF586</t>
  </si>
  <si>
    <t>Rinnovo Monit. parlamentare 6 mesi</t>
  </si>
  <si>
    <t>Quick Top Reti</t>
  </si>
  <si>
    <t>Brocheraggio assicurativo CSEA</t>
  </si>
  <si>
    <t>ZB223D8826</t>
  </si>
  <si>
    <t>ZD323D8838</t>
  </si>
  <si>
    <t xml:space="preserve">Rinnovo licenze WMWARE per CSEA </t>
  </si>
  <si>
    <t xml:space="preserve">Rinnovo servizio Posta Elettronica Exchange </t>
  </si>
  <si>
    <t>Determina n. 220 del 30/05/2018</t>
  </si>
  <si>
    <t>C2 SrL</t>
  </si>
  <si>
    <t>Hexe Spa</t>
  </si>
  <si>
    <t>Z7E2413EEA</t>
  </si>
  <si>
    <t>Acquisto corso GDPR</t>
  </si>
  <si>
    <t>Z9D2414068</t>
  </si>
  <si>
    <t>acquisto e installazione di attrezzature antincendio</t>
  </si>
  <si>
    <t>L. &amp; P. COPY SERVICE SRL</t>
  </si>
  <si>
    <t>IT1735830596</t>
  </si>
  <si>
    <t>ISA 3000 SRL</t>
  </si>
  <si>
    <t>ZB92428796</t>
  </si>
  <si>
    <t>IL SOLE 24 ORE</t>
  </si>
  <si>
    <t>Mega Italia Media Srl</t>
  </si>
  <si>
    <t>IT03556360174</t>
  </si>
  <si>
    <t>Determina n. 247 del 20/06/2018</t>
  </si>
  <si>
    <t>Z6D24380BB</t>
  </si>
  <si>
    <t>Corso di formazione "il costo del personale in Horizon2020"</t>
  </si>
  <si>
    <t>Adeg.to regolamento UE 2016/679 GDPR</t>
  </si>
  <si>
    <t>Marsh Risk Consulting Services Srl</t>
  </si>
  <si>
    <t>Z6524400DB</t>
  </si>
  <si>
    <t>Copertura RC patrimoniale CSEA</t>
  </si>
  <si>
    <t>Z7A2442ED6</t>
  </si>
  <si>
    <t>Osservatorio Ref-Energia</t>
  </si>
  <si>
    <t>Ref-E</t>
  </si>
  <si>
    <t>Z752446F2E</t>
  </si>
  <si>
    <t>Rinnovo Florence School 2017</t>
  </si>
  <si>
    <t xml:space="preserve">Florence School </t>
  </si>
  <si>
    <t>ZCC244033F</t>
  </si>
  <si>
    <t>Z6A2447ED8</t>
  </si>
  <si>
    <t>Prevenzione incendi Italia</t>
  </si>
  <si>
    <t>Determina n. 248 del 20/06/2018</t>
  </si>
  <si>
    <t>APRE - AGENZ. Per la promozione della ricerca europea</t>
  </si>
  <si>
    <t>L&amp;P COPY SERVICE S.N.C.</t>
  </si>
  <si>
    <t>Pubblicazione manifestazione interesse immobile</t>
  </si>
  <si>
    <t>Determina n. 230 del 07/06/2018</t>
  </si>
  <si>
    <t>ZEE2450282</t>
  </si>
  <si>
    <t>Corso di Formazione Generale per 22 Lavoratori in modalità e-learning</t>
  </si>
  <si>
    <t>626 School SrL</t>
  </si>
  <si>
    <t>REF-Ricerche srl</t>
  </si>
  <si>
    <t>Sorint Lab Spa</t>
  </si>
  <si>
    <t>Determina n. 219 del 30/05/2018-prop 38</t>
  </si>
  <si>
    <t>Determina n.219 del 30/05/2018-prop 39</t>
  </si>
  <si>
    <t>MARSH SPA</t>
  </si>
  <si>
    <t>KPMG SPA</t>
  </si>
  <si>
    <t>Z3D245E264</t>
  </si>
  <si>
    <t>Giannotti Giovanni</t>
  </si>
  <si>
    <t>Acquisto stampati</t>
  </si>
  <si>
    <t>Z02245E22D</t>
  </si>
  <si>
    <t>Acquisto cartucce toner rigenerate  hp lj p2055</t>
  </si>
  <si>
    <t>ZA0245E29A</t>
  </si>
  <si>
    <t>Acquisto cancelleria Luglio 2018</t>
  </si>
  <si>
    <t>Pierleoni e figli Srl</t>
  </si>
  <si>
    <t>Pubblicazione avviso di selezione per nomina direttore generale</t>
  </si>
  <si>
    <t>Determina n. 193 del 22/05/2018</t>
  </si>
  <si>
    <t>Determina n. 309 del 17/07/2018</t>
  </si>
  <si>
    <t>Determina n. 310 del 17/07/2018</t>
  </si>
  <si>
    <t>Determina n. 311 del 17/07/2018</t>
  </si>
  <si>
    <t>Nota del CDG 27/06/2018</t>
  </si>
  <si>
    <t>Piattaforma virtuale F5 Network BIG IP VE</t>
  </si>
  <si>
    <t>Nota del CDG 28/03/2018</t>
  </si>
  <si>
    <t>ZBC246831A</t>
  </si>
  <si>
    <t>Nastro Carbografico- etichette stampanti</t>
  </si>
  <si>
    <t>Determina n. 321 del 18/07/2018</t>
  </si>
  <si>
    <t>Determina n. 316 del 18/07/2018</t>
  </si>
  <si>
    <t>ZE1246C3FB</t>
  </si>
  <si>
    <t>Z5A246D09E</t>
  </si>
  <si>
    <t>Acquisto blocchi appunti personalizzati</t>
  </si>
  <si>
    <t>Acquisto scanner Kodak</t>
  </si>
  <si>
    <t>SOI SPA</t>
  </si>
  <si>
    <t>Z35247A14A</t>
  </si>
  <si>
    <t>Intervento di riparazione scanner</t>
  </si>
  <si>
    <t>Abbonamento Sole 24 Ore (num. 3 abbonamenti)</t>
  </si>
  <si>
    <t>Somministrazione lavoro AE- RDS</t>
  </si>
  <si>
    <t>Z3B24836F5</t>
  </si>
  <si>
    <t>Canon Solutions Italia Centro Sud srl</t>
  </si>
  <si>
    <t>Z4224906BE</t>
  </si>
  <si>
    <t>Pubblicazione bando di gara: servizio di posta invio comunicazioni</t>
  </si>
  <si>
    <t>Z192493D62</t>
  </si>
  <si>
    <t xml:space="preserve">Sviluppo Software SAS </t>
  </si>
  <si>
    <t>TEMA S.R.L.</t>
  </si>
  <si>
    <t>************</t>
  </si>
  <si>
    <t>Z0224B43BC</t>
  </si>
  <si>
    <t>Concrete Srl</t>
  </si>
  <si>
    <t>759235518D</t>
  </si>
  <si>
    <t>Sas</t>
  </si>
  <si>
    <t>Analisi organizzativa e dimensionamento organico</t>
  </si>
  <si>
    <t>Intervento riparazione nodo virtuale R730XD DELL Power Edge R730xd</t>
  </si>
  <si>
    <t>Pesatura delle posizioni organizzative- assesment individuali</t>
  </si>
  <si>
    <t>Z8324CBEA6</t>
  </si>
  <si>
    <t>Z7924CBEE5</t>
  </si>
  <si>
    <t>Mercer Italia Srl</t>
  </si>
  <si>
    <t>Scs Consulting</t>
  </si>
  <si>
    <t>Tempor SpA</t>
  </si>
  <si>
    <t>Somministrazione lavoro ARERA</t>
  </si>
  <si>
    <t>Z9724DB24B</t>
  </si>
  <si>
    <t>Pubblicazione bando di gara proroga: servizio di posta invio comunicazioni</t>
  </si>
  <si>
    <t>Z9C24E42CA</t>
  </si>
  <si>
    <t>Corso Accettazione-Rifiuto delle fatture</t>
  </si>
  <si>
    <t>Corso VERBALI E ORGANI COLLEGIALI NELLE PUBBLICHE AMMINISTRAZIONI, NELLE SOCIETA' A PARTECIPAZIONE PUBBLICA E NEGLI ORGANISMI DI DIRITTO PUBBLICO</t>
  </si>
  <si>
    <t>Z3224E8262</t>
  </si>
  <si>
    <t>Codice Fiscale</t>
  </si>
  <si>
    <t>Denominazione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</si>
  <si>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</si>
  <si>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</si>
  <si>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</si>
  <si>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</si>
  <si>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</si>
  <si>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</t>
  </si>
  <si>
    <t>Data Ultimazione</t>
  </si>
  <si>
    <t>Somme liquidate (al lordo dell'IVA)</t>
  </si>
  <si>
    <t>CSEA - Cassa per i servizi energetici e ambientali  C.F. 80198650584</t>
  </si>
  <si>
    <t>Contratti di forniture, beni e servizi
Anno 2017
Dati aggiornati al 14 settembre 2018</t>
  </si>
  <si>
    <t>Determina n. 318 del 18/07/2018</t>
  </si>
  <si>
    <t>Nota del CDG 27/02/2018</t>
  </si>
  <si>
    <t>Nota del CDG 29/05/2018</t>
  </si>
  <si>
    <t>Determina n. 426 del 17/09/2018</t>
  </si>
  <si>
    <t>Fine lavori</t>
  </si>
  <si>
    <t>(Art 23, c.1, d.lgs.n.33/2013 / Art. 1, co. 16 della l.n. 190/2012)</t>
  </si>
  <si>
    <t xml:space="preserve">                   Elenco dei provvedimenti dirigenti amministrativi - I Semestre 2018  </t>
  </si>
  <si>
    <t>Z592B8D000</t>
  </si>
  <si>
    <t>Abbonamento rivista Ambiente e Sicurezza sul Lavoro</t>
  </si>
  <si>
    <t>Z7A2B9199B</t>
  </si>
  <si>
    <t>ZC62B932FE</t>
  </si>
  <si>
    <t>Acquisto poltrona direzionale</t>
  </si>
  <si>
    <t>Abbonamento Ref- Ricerche (Idrico)</t>
  </si>
  <si>
    <t>Corso di formazione “Salute e sicurezza nello Smart Working”</t>
  </si>
  <si>
    <t>Corso di formazione “La gestione dello stress da lavoro correlato tra normativa e metodologia INAIL"</t>
  </si>
  <si>
    <t>Z262BA38CB</t>
  </si>
  <si>
    <t>Z682BA38EF</t>
  </si>
  <si>
    <t>Z0D2BAF52B</t>
  </si>
  <si>
    <t>Manutenzione ordinaria attrezzature antincendio annuale gen - dic  2020</t>
  </si>
  <si>
    <t>Repas Lunch Coupon Srl</t>
  </si>
  <si>
    <t>08122660585</t>
  </si>
  <si>
    <t>01964741001</t>
  </si>
  <si>
    <t>Nota del CDG 28/01/2020</t>
  </si>
  <si>
    <t>81919513D2</t>
  </si>
  <si>
    <t>Adesione alla convenzione CONSIP Buoni pasto B-P8 elettronici</t>
  </si>
  <si>
    <t>Z6B2BE4A05</t>
  </si>
  <si>
    <t>Pubblicazione aggiudicazione gara Evoluzione sistema informativo</t>
  </si>
  <si>
    <t>S.I.F.I.C. Srl</t>
  </si>
  <si>
    <t>81990863CF</t>
  </si>
  <si>
    <t>Servizio di monitoraggio parlamentare</t>
  </si>
  <si>
    <t>GNNGNN75S25C352Z</t>
  </si>
  <si>
    <t>Pacchetto 4+1 Quotidiano Energia 2019</t>
  </si>
  <si>
    <t>Gruppo Italia Energia</t>
  </si>
  <si>
    <t>Z3B2C0020F</t>
  </si>
  <si>
    <t>Accordo di partnership formativa</t>
  </si>
  <si>
    <t>8207708EE5</t>
  </si>
  <si>
    <t>Determina n. 33 del 15/01/2020</t>
  </si>
  <si>
    <t>Determina n. 32 del 15/01/2020</t>
  </si>
  <si>
    <t>Determina n. 50 del 20/01/2020</t>
  </si>
  <si>
    <t>Determina n. 52 del 20/01/2020</t>
  </si>
  <si>
    <t>Determina n. 51 del 20/01/2020</t>
  </si>
  <si>
    <t>Determina n. 57 del 24/01/2020</t>
  </si>
  <si>
    <t>Determina n. 98 del 07/02/2020</t>
  </si>
  <si>
    <t>Z8A2C17940</t>
  </si>
  <si>
    <t>Servizio di facchinaggio 2019</t>
  </si>
  <si>
    <t>Esselle Società Cooperativa</t>
  </si>
  <si>
    <t>Servizio di monitoraggio media</t>
  </si>
  <si>
    <t>8217455A61</t>
  </si>
  <si>
    <t xml:space="preserve">Servizio di sviluppo, assistenza e manutenzione della piattaforma informatica per i progetti </t>
  </si>
  <si>
    <t>82262303BF</t>
  </si>
  <si>
    <t>Nota del CDG 25/02/2020</t>
  </si>
  <si>
    <t>INFORMA SRL</t>
  </si>
  <si>
    <t>Determina n. 117 del 18/02/2020</t>
  </si>
  <si>
    <t>Determina n. 120 del 19/02/2020</t>
  </si>
  <si>
    <t>Determina n. 110 del 17/02/2020</t>
  </si>
  <si>
    <t>Determina n. 125 del 24/02/2020</t>
  </si>
  <si>
    <t>Servizi di personalizzazione e attivazione di una piattaforma informatica per l'erogazione dei servizi welfare</t>
  </si>
  <si>
    <t xml:space="preserve">DoubleYou S.r.l. </t>
  </si>
  <si>
    <t>ZE62C5453B</t>
  </si>
  <si>
    <t xml:space="preserve">Nova Spa </t>
  </si>
  <si>
    <t>Z502C5D32B</t>
  </si>
  <si>
    <t>Corsi di formazione "Smart Working"</t>
  </si>
  <si>
    <t>Supporto per l’utilizzo del sistema AVCpass "Formazione on the job"</t>
  </si>
  <si>
    <t>Z362C5D4FC</t>
  </si>
  <si>
    <t>MEDIACONSULT S.R.L.</t>
  </si>
  <si>
    <t>Nomos Centro Studi Parlamentari Srl</t>
  </si>
  <si>
    <t>COMAR Comunicazione Marketing Srl</t>
  </si>
  <si>
    <t>EPC Srl Socio Unico</t>
  </si>
  <si>
    <t> 00876161001</t>
  </si>
  <si>
    <t>Determina n. 31 del 15/01/2020</t>
  </si>
  <si>
    <t>Determina n. 173 del 10/03/2020</t>
  </si>
  <si>
    <t>Determina n. 174 del 10/03/2020</t>
  </si>
  <si>
    <t>Reti Pubblic Affairs Lobbing&amp;Communication-Quicktop S.r.l.</t>
  </si>
  <si>
    <t xml:space="preserve">Adl Consulting S.r.l. </t>
  </si>
  <si>
    <t>Agenzia Nova</t>
  </si>
  <si>
    <t xml:space="preserve">Data Stampa S.r.l. </t>
  </si>
  <si>
    <t>Determina n. 180 del 13/03/2020</t>
  </si>
  <si>
    <t>LEXMEDIA SRL</t>
  </si>
  <si>
    <t xml:space="preserve">Pubblicazione del bando  di “Acquisto o locazione immobile per sede istituzionale Csea" </t>
  </si>
  <si>
    <t>Z962C819CE</t>
  </si>
  <si>
    <t>8258367C07</t>
  </si>
  <si>
    <t xml:space="preserve">Rinnovo Licenze Palo Alto </t>
  </si>
  <si>
    <t>Adesione di CSEA al Laboratorio Rifiuti del CESISP</t>
  </si>
  <si>
    <t>Università degli Studi di Milano-Bicocca</t>
  </si>
  <si>
    <t>Nota del CDG 26/03/2020</t>
  </si>
  <si>
    <t>Z7D2C8F97A</t>
  </si>
  <si>
    <t>Conservazione documentale</t>
  </si>
  <si>
    <t>Determina n. 212 del 30/03/2020</t>
  </si>
  <si>
    <t>Determina n. 213 del 30/03/2020</t>
  </si>
  <si>
    <t>N3tcom SAS</t>
  </si>
  <si>
    <t>02812650600</t>
  </si>
  <si>
    <t>G.D. GRAFIDATA</t>
  </si>
  <si>
    <t> 01146441009</t>
  </si>
  <si>
    <t>Servizi correlati, connessi e conseguenti ad un intervento sostitutivo ex art. 30</t>
  </si>
  <si>
    <t>Inaz Srl Soc. Coop</t>
  </si>
  <si>
    <t>Z1D2CB63C5</t>
  </si>
  <si>
    <t>Acquisto 15 portatili CSEA</t>
  </si>
  <si>
    <t>Bagnetti Srl</t>
  </si>
  <si>
    <t>Soft Works SrL</t>
  </si>
  <si>
    <t>Rinnovo licenza Documatic (aprile - maggio - giugno)</t>
  </si>
  <si>
    <t>ZE32CCA5C9</t>
  </si>
  <si>
    <t>Z0D2CD2D42</t>
  </si>
  <si>
    <t>TIM TELECOM ITALIA MOBILE</t>
  </si>
  <si>
    <t>8290087C33</t>
  </si>
  <si>
    <t>826143824F</t>
  </si>
  <si>
    <t>Determina n. 155 del 04/03/2020</t>
  </si>
  <si>
    <t>Determina n. 257 del 28/04/2020</t>
  </si>
  <si>
    <t>Determina n. 258 del 28/04/2020</t>
  </si>
  <si>
    <t>Determina n. 198 del 23/03/2020</t>
  </si>
  <si>
    <t>Acquisto 17 portatili</t>
  </si>
  <si>
    <t>Determina n. 267 del 06/05/2020</t>
  </si>
  <si>
    <t>Bucap S.p.A. Gruppo Marifin</t>
  </si>
  <si>
    <t>IMPORTO SOMME LIQUIDATE (Importo lordo IVA)</t>
  </si>
  <si>
    <t>Corso di formazione RDS "Research data management"</t>
  </si>
  <si>
    <t>Z252D020CE</t>
  </si>
  <si>
    <t>82957025DA</t>
  </si>
  <si>
    <t>Determina n. 272 del 07/05/2020</t>
  </si>
  <si>
    <t>TECNOFASTEN DI GATTI FABIO &amp; C. S.N.C.</t>
  </si>
  <si>
    <t>THESI TECNOLOGIE</t>
  </si>
  <si>
    <t>Studio Notarile Claudio Ciaffi</t>
  </si>
  <si>
    <t>CFFCLD81R27H501V</t>
  </si>
  <si>
    <t>Z702D0C13A</t>
  </si>
  <si>
    <t>Rinnovo licenze F5 e upgrade apparati CITRIX</t>
  </si>
  <si>
    <t>831449497F</t>
  </si>
  <si>
    <t>Acquisto Mascherine chirurgiche e Mascherine FPP2</t>
  </si>
  <si>
    <t>ZE62D1E5D6</t>
  </si>
  <si>
    <t>Abbonamenti Sole 24 Ore (3 copie digitali)</t>
  </si>
  <si>
    <t>Z4E2D1E60C</t>
  </si>
  <si>
    <t>Stampa e rilegatura Bilancio 2019</t>
  </si>
  <si>
    <t>Z962D219CF</t>
  </si>
  <si>
    <t>Impegno e cig annullati</t>
  </si>
  <si>
    <t>Corso di formazione “Rimborsi spese e buoni pasto agli smart workers"</t>
  </si>
  <si>
    <t>Z7B2D232E3</t>
  </si>
  <si>
    <t>Stipula atto di mutuo dipendente</t>
  </si>
  <si>
    <t>Notaio Festa Ferrante Gianluca</t>
  </si>
  <si>
    <t>Z772D33C7F</t>
  </si>
  <si>
    <t>Determina n. 309 del  27/05/2020</t>
  </si>
  <si>
    <t>Determina n. 308 del  27/05/2020</t>
  </si>
  <si>
    <t>Determina n. 285 del  15/05/2020</t>
  </si>
  <si>
    <t>Determina n. 312 del  27/05/2020</t>
  </si>
  <si>
    <t>Acquisto guanti monouso</t>
  </si>
  <si>
    <t>Rinnovo del contratto di manutenzione delle stampanti multifunzioni</t>
  </si>
  <si>
    <t xml:space="preserve">VA/PT annuale di CSEA </t>
  </si>
  <si>
    <t>83361042A4</t>
  </si>
  <si>
    <t xml:space="preserve">Levita S.r.l.  </t>
  </si>
  <si>
    <t xml:space="preserve">Fidoka S.r.l. </t>
  </si>
  <si>
    <t>Euristica S.r.l.</t>
  </si>
  <si>
    <t>ZA92D4410D</t>
  </si>
  <si>
    <t>Z8B2D441CA</t>
  </si>
  <si>
    <t>Acquisto 2 termo scanner</t>
  </si>
  <si>
    <t>Z0F2D4C9FD</t>
  </si>
  <si>
    <t>Intertouch srl</t>
  </si>
  <si>
    <t>Acquisto Box esterno</t>
  </si>
  <si>
    <t>Trasporto box esterno</t>
  </si>
  <si>
    <t>ZB22D5CE9B</t>
  </si>
  <si>
    <t>ZF92D5CE22</t>
  </si>
  <si>
    <t>WALDEM CONTAINER SHELTER</t>
  </si>
  <si>
    <t>Attestato COVID-19</t>
  </si>
  <si>
    <t>ZC12D62ED0</t>
  </si>
  <si>
    <t xml:space="preserve">Abbonamento annua all'Osservatorio Energia REF-E </t>
  </si>
  <si>
    <t>Z6C2D8CA27</t>
  </si>
  <si>
    <t>MEPA e adempimenti post gara</t>
  </si>
  <si>
    <t>BATTISTOLLI SERVIZI INTEGRATI SRL</t>
  </si>
  <si>
    <t>Rinnovo Licenze VMWARE</t>
  </si>
  <si>
    <t>ECS,</t>
  </si>
  <si>
    <t>Aditinet Consulting</t>
  </si>
  <si>
    <t>Ecubit</t>
  </si>
  <si>
    <t>Beni</t>
  </si>
  <si>
    <t xml:space="preserve">ENTERPRISE SOLUTIONS S.R.L.   </t>
  </si>
  <si>
    <t>ZA92DAF8CB</t>
  </si>
  <si>
    <t>Incontro di formazione: Analisi dei rischi e valutazione di impatto per la protezione dati (DPIA) nella gestione dei progetti di ricerca finanziati</t>
  </si>
  <si>
    <t>Z0A2DC7776</t>
  </si>
  <si>
    <t>Acquisto bottigliette acqua</t>
  </si>
  <si>
    <t>83854070C4</t>
  </si>
  <si>
    <t>Servizio di Evoluzione del sistema contabile SAP</t>
  </si>
  <si>
    <t>TECHNIS BLU</t>
  </si>
  <si>
    <t>MASHFROG PLUS</t>
  </si>
  <si>
    <t>PARTNERS ASSOCIATES ADVANCED BUSINESS SOLUTIONS - P.A. ABS</t>
  </si>
  <si>
    <t>S.I.D.I.</t>
  </si>
  <si>
    <t>Z2F2DCF717</t>
  </si>
  <si>
    <t>Materiale COVID19</t>
  </si>
  <si>
    <t>Materiale di cancelleria</t>
  </si>
  <si>
    <t>Z3B2DDD5F3</t>
  </si>
  <si>
    <t>ZF72DDD69E</t>
  </si>
  <si>
    <t>Intervento per installazione e configurazione Tobis termoscanner comprese</t>
  </si>
  <si>
    <t>Z432D9D689</t>
  </si>
  <si>
    <t>MediaConsult S.r.l.</t>
  </si>
  <si>
    <t>07189200723</t>
  </si>
  <si>
    <t>Z862DDD68E</t>
  </si>
  <si>
    <t>Z552DF0705</t>
  </si>
  <si>
    <t>Servizi di facchinaggio e fornitura e posa in opera scrivania reception</t>
  </si>
  <si>
    <t>Z032DF1B14</t>
  </si>
  <si>
    <t>Selezione per la nomina del direttore</t>
  </si>
  <si>
    <t>8374951C30</t>
  </si>
  <si>
    <t>Z822DED94D</t>
  </si>
  <si>
    <t>La connessione tra il termoscanner, il box esterno e il sistema di CSEA si richiede un intervento sugli impianti elettrici</t>
  </si>
  <si>
    <t>Metal Clima srl</t>
  </si>
  <si>
    <t>SAP Italia Spa</t>
  </si>
  <si>
    <t>Determina n. 452 del 11/08/2020</t>
  </si>
  <si>
    <t>F &amp; R LAB GASTRONOMIA ALIMENTARE DI TAORMINA FABIO ROBERTO</t>
  </si>
  <si>
    <t>TRMFRB66P06A089C</t>
  </si>
  <si>
    <t>Licenza software “CORA SUITE” per CSEA</t>
  </si>
  <si>
    <t>Compet-E Srl</t>
  </si>
  <si>
    <t>8447037B70</t>
  </si>
  <si>
    <t>Z5E2E6C5FE</t>
  </si>
  <si>
    <t>Be Smart Srl</t>
  </si>
  <si>
    <t>BSI - BATTISTOLLI SERVIZI INTEGRATI S.R.L. (GIÀ RANGERS SERVIZI FIDUCIARI SRL)</t>
  </si>
  <si>
    <t>INTERNATIONAL SECURITY SERVICE VIGILANZA SPA</t>
  </si>
  <si>
    <t>GLOBAL SECURITY AGENCY</t>
  </si>
  <si>
    <t>COOPSERVICE SOCIETÀ COOPERATIVA PER AZIONI</t>
  </si>
  <si>
    <t>CEMIR SECURITY S.R.L.</t>
  </si>
  <si>
    <t>13423191009</t>
  </si>
  <si>
    <t>DEDAGROUP PUBLIC SERVICES SRL</t>
  </si>
  <si>
    <t>01727860221</t>
  </si>
  <si>
    <t>03188950103</t>
  </si>
  <si>
    <t>MAGGIOLI SPA</t>
  </si>
  <si>
    <t>02066400405</t>
  </si>
  <si>
    <t>06188330150</t>
  </si>
  <si>
    <t>REPLY</t>
  </si>
  <si>
    <t>08013390011</t>
  </si>
  <si>
    <t>97579210010</t>
  </si>
  <si>
    <t>SOGEIT SOLUTIONS SRL</t>
  </si>
  <si>
    <t>1000981100</t>
  </si>
  <si>
    <t>Annullato 3000110170</t>
  </si>
  <si>
    <t>Determina n. 345 del 10/06/2020</t>
  </si>
  <si>
    <t>RDO su Mepa</t>
  </si>
  <si>
    <t>Determina n. 349 del 11/06/2020</t>
  </si>
  <si>
    <t>Determina n. 353 del 12/06/2020</t>
  </si>
  <si>
    <t>COLARUSSO RENT SRL</t>
  </si>
  <si>
    <t>1328641005</t>
  </si>
  <si>
    <t>Determina n.</t>
  </si>
  <si>
    <t>Determina n. 475 del 15/09/2020</t>
  </si>
  <si>
    <t>Determina n. 395 del 17/07/2020</t>
  </si>
  <si>
    <t>Determina n. 399 del 17/07/2020</t>
  </si>
  <si>
    <t>Determina n. 398 del 17/07/2020</t>
  </si>
  <si>
    <t>Rinnovo Licenze SAP</t>
  </si>
  <si>
    <t>Edenred Italia srl</t>
  </si>
  <si>
    <t>Determina n. 498 del 24/09/2020</t>
  </si>
  <si>
    <t>Determina n. 488 del 23/09/2020</t>
  </si>
  <si>
    <t>KEYTECH srl</t>
  </si>
  <si>
    <t xml:space="preserve">Determina n. 358 del 18/06/2020 </t>
  </si>
  <si>
    <t xml:space="preserve">Determina n. 344 del 10/06/2020 </t>
  </si>
  <si>
    <t>Determina n. 295 del 20/05/2020</t>
  </si>
  <si>
    <t>Determina n. 245 del 20/04/2020</t>
  </si>
  <si>
    <t>Determina n. 331 del 04/06/2020</t>
  </si>
  <si>
    <t>Determina n. 495 del 24/09/2020</t>
  </si>
  <si>
    <t>Determina n. 365 del 19/06/2020</t>
  </si>
  <si>
    <t>Determina n. 493 del 24/09/2020</t>
  </si>
  <si>
    <t>Determina n. 492 del 24/09/2020</t>
  </si>
  <si>
    <t>ADITINET CONSULTING</t>
  </si>
  <si>
    <t>CYBERTECH SRL</t>
  </si>
  <si>
    <t>DGS S.P.A</t>
  </si>
  <si>
    <t>MULTICAST SRL</t>
  </si>
  <si>
    <t>SFERANET S.R.L</t>
  </si>
  <si>
    <t>INSTALLAZIONI IMPIANTI SPA</t>
  </si>
  <si>
    <t>Acquisto di 5 PC Portatili</t>
  </si>
  <si>
    <t>Determina n. 487 del 23/09/2020</t>
  </si>
  <si>
    <t>Determina n. 502 del 24/09/2020</t>
  </si>
  <si>
    <t>Determina n. 510 del 24/09/2020</t>
  </si>
  <si>
    <t>Determina n. 508 del 24/09/2020</t>
  </si>
  <si>
    <t xml:space="preserve">Z5E2EA4529 </t>
  </si>
  <si>
    <t xml:space="preserve">Z142EA44D3 </t>
  </si>
  <si>
    <t>L’ABC dei contratti pubblici</t>
  </si>
  <si>
    <t>Corso sicurezza e salute sul lavoro</t>
  </si>
  <si>
    <t>ITA SRL</t>
  </si>
  <si>
    <t>Z612E981E0</t>
  </si>
  <si>
    <t>Assistenza di settore sulla CyberSecurity e per la disamina post incidente hacker</t>
  </si>
  <si>
    <t>Z282E98233</t>
  </si>
  <si>
    <t>Assistenza Microsoft/Cisco e VMware al fine di ripristinare i servizi CSEA + acquisto NAS</t>
  </si>
  <si>
    <t xml:space="preserve">Assistenza Citrix al fine di rispristinare i servizi CSEA </t>
  </si>
  <si>
    <t>Z4C2E98219</t>
  </si>
  <si>
    <t>82908344A7</t>
  </si>
  <si>
    <t>Determina n. 519 del 08/10/2020</t>
  </si>
  <si>
    <t>Determina n. 518 del 08/10/2020</t>
  </si>
  <si>
    <t xml:space="preserve">Z552E392D6 </t>
  </si>
  <si>
    <t>Gruppo Argenta Spa - Socio Unico</t>
  </si>
  <si>
    <t>ACQUISTO CAFFE DIREZIONE</t>
  </si>
  <si>
    <t>8456265AA0</t>
  </si>
  <si>
    <t>Servizio di classificazione e fascicolazione documentale</t>
  </si>
  <si>
    <t xml:space="preserve">8389224EA3
</t>
  </si>
  <si>
    <t>Servizio di contact center per supporto alle aziende energivore</t>
  </si>
  <si>
    <t>Servizio di assistenza fiscale</t>
  </si>
  <si>
    <t>Servizio di evoluzione del sistema SaS</t>
  </si>
  <si>
    <t>Determina n. 320 del 28/05/2020</t>
  </si>
  <si>
    <t>Determina n. 515 del 06/10/2020</t>
  </si>
  <si>
    <t xml:space="preserve"> Z792EE076A</t>
  </si>
  <si>
    <t>ACQUISTO TELEFONO CELLULARE DG</t>
  </si>
  <si>
    <t>Z0B2EE043D</t>
  </si>
  <si>
    <t>ZEA2EE0B66</t>
  </si>
  <si>
    <t>Rinnovo abbonamento annuale Staffetta Quotidiana + Staffetta Acqua + Staffetta Rifiuti</t>
  </si>
  <si>
    <t>Info srl</t>
  </si>
  <si>
    <t>Determina n. 541 del 23/10/2020</t>
  </si>
  <si>
    <t>TLS Associazione Professionale di Avvocati</t>
  </si>
  <si>
    <t>Adesione Convenzione CONSIP</t>
  </si>
  <si>
    <t>CONSORZIO LEONARDO SERVIZI E LAVORI SOCIETA' COOPERATIVA CONSORTILE STABILE</t>
  </si>
  <si>
    <t>01535090474</t>
  </si>
  <si>
    <t>12142310155</t>
  </si>
  <si>
    <t>08462130967</t>
  </si>
  <si>
    <t>Jakala Spa</t>
  </si>
  <si>
    <t xml:space="preserve">Acquisto pachetto INFOCERT </t>
  </si>
  <si>
    <t>07945211006</t>
  </si>
  <si>
    <t>Determina n. 543 del 23/10/2020</t>
  </si>
  <si>
    <t>Determina n. 542 del 23/10/2020</t>
  </si>
  <si>
    <t>01870980362</t>
  </si>
  <si>
    <t>Rivista Italiana Petrolio</t>
  </si>
  <si>
    <t xml:space="preserve">01056161001 </t>
  </si>
  <si>
    <t>Gara su Mepa</t>
  </si>
  <si>
    <t>SITAX - STUDIO TRIBUTARIO INTERNAZIONALE</t>
  </si>
  <si>
    <t>STUDIO TRIBUTARIO E SOCIETARIO (DELOITTE)</t>
  </si>
  <si>
    <t>STUDIO LEGALE TRIBUTARIO (E&amp;Y)</t>
  </si>
  <si>
    <t>STUDIO ASSOCIATO CONSULENZA LEGALE E TRIBUTARIA (KPMG)</t>
  </si>
  <si>
    <t>11173381002</t>
  </si>
  <si>
    <t>04041290968</t>
  </si>
  <si>
    <t>03351570969</t>
  </si>
  <si>
    <t>09363280158</t>
  </si>
  <si>
    <t>ECO DELLA STAMPA</t>
  </si>
  <si>
    <t>06862080154</t>
  </si>
  <si>
    <t>MEWARE SRL</t>
  </si>
  <si>
    <t>E Y S.P.A.</t>
  </si>
  <si>
    <t>IBM ITALIA SPA</t>
  </si>
  <si>
    <t>00891231003</t>
  </si>
  <si>
    <t>00709600159</t>
  </si>
  <si>
    <t>00434000584</t>
  </si>
  <si>
    <t>FLAMINIA COMPUTER SRL</t>
  </si>
  <si>
    <t>08112161008</t>
  </si>
  <si>
    <t>Servizio di reception</t>
  </si>
  <si>
    <t>Licenze Citrix PC virtuale aggiuntive</t>
  </si>
  <si>
    <t xml:space="preserve">Eureco Engineering </t>
  </si>
  <si>
    <t xml:space="preserve">Aditinet Consulting </t>
  </si>
  <si>
    <t>Kaleidos</t>
  </si>
  <si>
    <t>ESC2</t>
  </si>
  <si>
    <t>REF-E Srl</t>
  </si>
  <si>
    <t>Switch, Rinnovo Licenze Vmware</t>
  </si>
  <si>
    <t>Storage aggiuntivo + Servizi Professionali</t>
  </si>
  <si>
    <t xml:space="preserve">Enterprise Solutions </t>
  </si>
  <si>
    <t>850185832B</t>
  </si>
  <si>
    <t>Z6B2F04A0A</t>
  </si>
  <si>
    <t>Prestazioni sierologiche COVID19</t>
  </si>
  <si>
    <t>Determina n. 566 del 10/11/2020</t>
  </si>
  <si>
    <t>Determina n. 565 del 09/11/2020</t>
  </si>
  <si>
    <t>Determina n. 570 del 12/11/2020</t>
  </si>
  <si>
    <t>ZBA2F3FEDB</t>
  </si>
  <si>
    <t>Rinnovo contratto Cerved</t>
  </si>
  <si>
    <t>Z062F4FE49</t>
  </si>
  <si>
    <t>Acquisto pc per dipendente</t>
  </si>
  <si>
    <t>ZC02F7332A</t>
  </si>
  <si>
    <t xml:space="preserve">Fratelli De Cecco Filippo Fara S. Martino Spa  </t>
  </si>
  <si>
    <t xml:space="preserve">Casale del Giglio Società Agricola S.r.l. </t>
  </si>
  <si>
    <t>ZE12F73532</t>
  </si>
  <si>
    <t>ZCD2F735B0</t>
  </si>
  <si>
    <t>Strenna Natalizia 2020</t>
  </si>
  <si>
    <t>Determina n. 616 del 27/11/2020</t>
  </si>
  <si>
    <t>Determina n. 615 del 27/11/2020</t>
  </si>
  <si>
    <t>Determina n. 614 del 27/11/2020</t>
  </si>
  <si>
    <t>Determina n. 467 del 07/09/2020</t>
  </si>
  <si>
    <t>Convenzione Consip Telefonia Mobile (fonia)</t>
  </si>
  <si>
    <t>Convenzione Consip Telefonia Mobile (migrazione sim presidente)</t>
  </si>
  <si>
    <t>Determina n. 481 del 16/09/2020</t>
  </si>
  <si>
    <t>Convenzione Consip Telefonia Mobile (acquisto 25 sim e 25 cell)</t>
  </si>
  <si>
    <t>Convenzione Consip Telefonia Mobile (acquisto 20 sim e 20 cell)</t>
  </si>
  <si>
    <t>ZDD2F79FF8</t>
  </si>
  <si>
    <t>Acquisto pc per dipendente (2 pc)</t>
  </si>
  <si>
    <t>ACQUISTO CAFFE DIREZIONE adeguamento dell'impegno 3000112595</t>
  </si>
  <si>
    <t>VODAFONE ITALIA S.p.A.</t>
  </si>
  <si>
    <t>CSQA Certificazioni S.r.l.</t>
  </si>
  <si>
    <t>ACEA ENERGIA S.P.A.</t>
  </si>
  <si>
    <t>Fornitore</t>
  </si>
  <si>
    <t>Pagamento fattura</t>
  </si>
  <si>
    <t>Versamente dovuto</t>
  </si>
  <si>
    <t>IVA versata</t>
  </si>
  <si>
    <t>Versamente anticipato il:</t>
  </si>
  <si>
    <t>Convenzione Consip Telefonia Mobile (acquisto 10 sim e 10 cell)</t>
  </si>
  <si>
    <t>Acquisto licenze VMWARE</t>
  </si>
  <si>
    <t>8545473B65</t>
  </si>
  <si>
    <t>SP Cybertec srl</t>
  </si>
  <si>
    <t>Multicast srl</t>
  </si>
  <si>
    <t>Kaleidos srl</t>
  </si>
  <si>
    <t xml:space="preserve">ESC2 </t>
  </si>
  <si>
    <t>Adinet Consulting spa</t>
  </si>
  <si>
    <t>Z142F9A568</t>
  </si>
  <si>
    <t>Rinnovo Licenze biennale Commvault</t>
  </si>
  <si>
    <t>8547915A99</t>
  </si>
  <si>
    <t>STUDIO DIAGNOSTICO AMELIA S.R.L.</t>
  </si>
  <si>
    <t>02505600581</t>
  </si>
  <si>
    <t>Determina n. 629 del 07/12/2020</t>
  </si>
  <si>
    <t>Determina n. 628 del 07/12/2020</t>
  </si>
  <si>
    <t>Determina n. 630 del 07/12/2020</t>
  </si>
  <si>
    <t>01066941004</t>
  </si>
  <si>
    <t>Z272FC077A</t>
  </si>
  <si>
    <t>Acquisto Carnet da n. 100 corse per Pony Express</t>
  </si>
  <si>
    <t>Mailservice Italia Srl</t>
  </si>
  <si>
    <t>Strenna Natalizia 2020 incremento determina 614 del 27/11/2020</t>
  </si>
  <si>
    <t>Determina n. 647 del 14/12/2020</t>
  </si>
  <si>
    <t>Determina n. 648 del 14/12/2020</t>
  </si>
  <si>
    <t>Determina n. 646 del 14/12/2020</t>
  </si>
  <si>
    <t>Z022FC9D52</t>
  </si>
  <si>
    <t>Incarico Valutazione immobili</t>
  </si>
  <si>
    <t xml:space="preserve">Determina n. 653 del 15/12/2020 </t>
  </si>
  <si>
    <t>Acquisto licenze SAS</t>
  </si>
  <si>
    <t>85558617D9</t>
  </si>
  <si>
    <t>R1 SPA</t>
  </si>
  <si>
    <t>HARPA ITALIA SRL</t>
  </si>
  <si>
    <t>NPO SISTEMI SRL</t>
  </si>
  <si>
    <t>ITALWARE SRL</t>
  </si>
  <si>
    <t xml:space="preserve">Dedagroup Public Services S.r.l. </t>
  </si>
  <si>
    <t>Determina n. 598 del 20/11/2020</t>
  </si>
  <si>
    <t>Determina n. 649 del 14/12/2020</t>
  </si>
  <si>
    <t>Determina n. 563 del  09/11/2020</t>
  </si>
  <si>
    <t>Determina n. 564 del 09/11/2020</t>
  </si>
  <si>
    <t>Determina n. 597 del 20/11/2020</t>
  </si>
  <si>
    <t>Nota del CdG 23/12/2020</t>
  </si>
  <si>
    <t>Determina n. 569 del 11/11/2020</t>
  </si>
  <si>
    <t>Determina n. 598 del 27/11/2020 aumento della precedente determina</t>
  </si>
  <si>
    <t>Z242FD87FE</t>
  </si>
  <si>
    <t>Rinnovo annuale manutenzione stampanti</t>
  </si>
  <si>
    <t>01735830596</t>
  </si>
  <si>
    <t xml:space="preserve">Determina n. 676 del 23/12/2020 </t>
  </si>
  <si>
    <t>Incarico valutazione immobilI</t>
  </si>
  <si>
    <t>Determina n. 656 del 16/12/2020</t>
  </si>
  <si>
    <t>Determina n. 590 del 17/11/2020</t>
  </si>
  <si>
    <t>00628450694</t>
  </si>
  <si>
    <t>Azienda Agricola Bio Casale Nibbi di Nibi Francesco</t>
  </si>
  <si>
    <t>NBI FNC 54D27 A258J</t>
  </si>
  <si>
    <t>00144660578</t>
  </si>
  <si>
    <t>00142410596</t>
  </si>
  <si>
    <t>CERVED GROUP SPA</t>
  </si>
  <si>
    <t>08587760961</t>
  </si>
  <si>
    <t>06367820013</t>
  </si>
  <si>
    <t>DAISEN S.r.L.</t>
  </si>
  <si>
    <t>Pirene S.r.L.</t>
  </si>
  <si>
    <t>04991070485</t>
  </si>
  <si>
    <t>Akito S.r.L.</t>
  </si>
  <si>
    <t>INFOCERT S.p.A.</t>
  </si>
  <si>
    <t>Show.it S.r.l.</t>
  </si>
  <si>
    <t>Softway S.r.l.</t>
  </si>
  <si>
    <t>TRELOS S.r.l.</t>
  </si>
  <si>
    <t>SP Cybertec S.r.l.</t>
  </si>
  <si>
    <t>Intuity S.r.l.</t>
  </si>
  <si>
    <t>IMQ S.p.A.</t>
  </si>
  <si>
    <t>SAFE - SOSTENIBILITA'. AMBIENTALE FONTI. ENERGETICHE.</t>
  </si>
  <si>
    <t>LGGMRT91P42H163O</t>
  </si>
  <si>
    <t>Formazione in modalità on demand, tramite piattaforma on line: abbonamento con 51-70 accessi (dipendenti) per accesso alla piattaforma formazionepa.online per 12</t>
  </si>
  <si>
    <t>KETER Italia S.p.a.</t>
  </si>
  <si>
    <t>09090250961</t>
  </si>
  <si>
    <t>LIQUIDAZIONE SPESE DI LITE GIUSTA SOCCOMBENZA VIRTUALE SULLA BASE DELLA SENTENZA N. 343/2020 TAR VENETO. CT 674/2020 KETER ITALIA SPA C/ CSEA E ARERA</t>
  </si>
  <si>
    <t>Determina n. 678 del 30/12/2020</t>
  </si>
  <si>
    <t>xxxxxxxxxxxx</t>
  </si>
  <si>
    <t>LIQUIDAZIONE COMPETENZE DI MISSIONE ALL'AVVOCATO DELLO STATO MATILDE PUGLIARO PER LA PARTECIPAZIONE ALL'UDIENZA 15.01.2019 DINANZI ALLA CTP DI IMPERIA. CT 557/2018 PROJECT ENERGY SRL C/ CSEA</t>
  </si>
  <si>
    <t>MATILDE PUGLIARO</t>
  </si>
  <si>
    <t>PGLMLD66R53I480V</t>
  </si>
  <si>
    <t>Determina n. 679 del 30/12/2020</t>
  </si>
  <si>
    <t>Contratti di forniture, beni e servizi
Anno 2020
Dati aggiornati al 31 Dicembre 2020</t>
  </si>
  <si>
    <t>C.F CSEA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</si>
</sst>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0000000000"/>
    <numFmt numFmtId="165" formatCode="dd/mm/yy;@"/>
    <numFmt numFmtId="166" formatCode="_-[$€-2]\ * #,##0.00_-;\-[$€-2]\ * #,##0.00_-;_-[$€-2]\ * &quot;-&quot;??_-"/>
    <numFmt numFmtId="168" formatCode="_-* #,##0_-;\-* #,##0_-;_-* &quot;-&quot;_-;_-@_-"/>
    <numFmt numFmtId="169" formatCode="_-&quot;€&quot;\ * #,##0.00_-;\-&quot;€&quot;\ * #,##0.00_-;_-&quot;€&quot;\ * &quot;-&quot;??_-;_-@_-"/>
    <numFmt numFmtId="170" formatCode="_-* #,##0.00_-;\-* #,##0.0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4"/>
      <color theme="1"/>
      <name val="Garamond"/>
      <family val="1"/>
    </font>
    <font>
      <b/>
      <sz val="13"/>
      <color rgb="FF3366F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name val="Tahoma"/>
      <family val="2"/>
    </font>
    <font>
      <strike/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92">
    <xf numFmtId="0" fontId="0" fillId="0" borderId="0"/>
    <xf numFmtId="43" fontId="5" fillId="0" borderId="0" applyFont="0" applyFill="0" applyBorder="0" applyAlignment="0" applyProtection="0"/>
    <xf numFmtId="0" fontId="5" fillId="0" borderId="0">
      <alignment vertical="center"/>
    </xf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3" fillId="0" borderId="0"/>
    <xf numFmtId="0" fontId="3" fillId="2" borderId="1" applyNumberFormat="0" applyFont="0" applyAlignment="0" applyProtection="0"/>
    <xf numFmtId="0" fontId="5" fillId="0" borderId="0"/>
    <xf numFmtId="0" fontId="2" fillId="0" borderId="0"/>
    <xf numFmtId="0" fontId="5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2" fillId="23" borderId="0" applyNumberFormat="0" applyBorder="0" applyAlignment="0" applyProtection="0"/>
    <xf numFmtId="0" fontId="22" fillId="25" borderId="0" applyNumberFormat="0" applyBorder="0" applyAlignment="0" applyProtection="0"/>
    <xf numFmtId="0" fontId="22" fillId="27" borderId="0" applyNumberFormat="0" applyBorder="0" applyAlignment="0" applyProtection="0"/>
    <xf numFmtId="0" fontId="22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3" borderId="0" applyNumberFormat="0" applyBorder="0" applyAlignment="0" applyProtection="0"/>
    <xf numFmtId="0" fontId="22" fillId="22" borderId="0" applyNumberFormat="0" applyBorder="0" applyAlignment="0" applyProtection="0"/>
    <xf numFmtId="0" fontId="22" fillId="24" borderId="0" applyNumberFormat="0" applyBorder="0" applyAlignment="0" applyProtection="0"/>
    <xf numFmtId="0" fontId="22" fillId="26" borderId="0" applyNumberFormat="0" applyBorder="0" applyAlignment="0" applyProtection="0"/>
    <xf numFmtId="0" fontId="22" fillId="28" borderId="0" applyNumberFormat="0" applyBorder="0" applyAlignment="0" applyProtection="0"/>
    <xf numFmtId="0" fontId="22" fillId="30" borderId="0" applyNumberFormat="0" applyBorder="0" applyAlignment="0" applyProtection="0"/>
    <xf numFmtId="0" fontId="22" fillId="32" borderId="0" applyNumberFormat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21" borderId="0" applyNumberFormat="0" applyBorder="0" applyAlignment="0" applyProtection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/>
    <xf numFmtId="0" fontId="5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7" fillId="19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70" fontId="5" fillId="0" borderId="0" applyFont="0" applyFill="0" applyBorder="0" applyAlignment="0" applyProtection="0">
      <alignment vertical="center"/>
    </xf>
    <xf numFmtId="0" fontId="1" fillId="0" borderId="0"/>
    <xf numFmtId="0" fontId="1" fillId="2" borderId="1" applyNumberFormat="0" applyFont="0" applyAlignment="0" applyProtection="0"/>
    <xf numFmtId="0" fontId="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5" fillId="0" borderId="0" applyFont="0" applyFill="0" applyBorder="0" applyAlignment="0" applyProtection="0"/>
  </cellStyleXfs>
  <cellXfs count="116">
    <xf numFmtId="0" fontId="0" fillId="0" borderId="0" xfId="0"/>
    <xf numFmtId="0" fontId="4" fillId="15" borderId="2" xfId="2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1" fontId="4" fillId="0" borderId="2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top"/>
    </xf>
    <xf numFmtId="43" fontId="4" fillId="0" borderId="2" xfId="1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4" fontId="4" fillId="0" borderId="2" xfId="0" applyNumberFormat="1" applyFont="1" applyBorder="1"/>
    <xf numFmtId="164" fontId="6" fillId="0" borderId="2" xfId="0" applyNumberFormat="1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right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 wrapText="1"/>
    </xf>
    <xf numFmtId="49" fontId="11" fillId="16" borderId="2" xfId="0" applyNumberFormat="1" applyFont="1" applyFill="1" applyBorder="1" applyAlignment="1">
      <alignment vertical="center" wrapText="1"/>
    </xf>
    <xf numFmtId="49" fontId="11" fillId="16" borderId="2" xfId="0" applyNumberFormat="1" applyFont="1" applyFill="1" applyBorder="1" applyAlignment="1">
      <alignment horizontal="center" vertical="center" wrapText="1"/>
    </xf>
    <xf numFmtId="49" fontId="11" fillId="16" borderId="2" xfId="0" applyNumberFormat="1" applyFont="1" applyFill="1" applyBorder="1" applyAlignment="1">
      <alignment horizontal="left" vertical="center" wrapText="1"/>
    </xf>
    <xf numFmtId="0" fontId="11" fillId="16" borderId="2" xfId="0" applyFont="1" applyFill="1" applyBorder="1" applyAlignment="1">
      <alignment vertical="center" wrapText="1"/>
    </xf>
    <xf numFmtId="0" fontId="11" fillId="16" borderId="2" xfId="0" applyNumberFormat="1" applyFont="1" applyFill="1" applyBorder="1" applyAlignment="1">
      <alignment horizontal="left" vertical="center" wrapText="1"/>
    </xf>
    <xf numFmtId="4" fontId="11" fillId="16" borderId="2" xfId="0" applyNumberFormat="1" applyFont="1" applyFill="1" applyBorder="1" applyAlignment="1">
      <alignment horizontal="right" vertical="center" wrapText="1"/>
    </xf>
    <xf numFmtId="165" fontId="11" fillId="16" borderId="2" xfId="0" applyNumberFormat="1" applyFont="1" applyFill="1" applyBorder="1" applyAlignment="1">
      <alignment horizontal="center" vertical="center" wrapText="1"/>
    </xf>
    <xf numFmtId="4" fontId="11" fillId="16" borderId="2" xfId="0" applyNumberFormat="1" applyFont="1" applyFill="1" applyBorder="1" applyAlignment="1">
      <alignment vertical="center" wrapText="1"/>
    </xf>
    <xf numFmtId="0" fontId="4" fillId="17" borderId="0" xfId="0" applyFont="1" applyFill="1" applyAlignment="1">
      <alignment horizontal="center" vertical="center" wrapText="1"/>
    </xf>
    <xf numFmtId="43" fontId="4" fillId="15" borderId="2" xfId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left" vertical="center"/>
    </xf>
    <xf numFmtId="43" fontId="4" fillId="0" borderId="2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43" fontId="4" fillId="0" borderId="2" xfId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34" borderId="2" xfId="0" applyFont="1" applyFill="1" applyBorder="1" applyAlignment="1">
      <alignment vertical="center"/>
    </xf>
    <xf numFmtId="1" fontId="4" fillId="34" borderId="2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43" fontId="4" fillId="18" borderId="2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 wrapText="1"/>
    </xf>
    <xf numFmtId="1" fontId="4" fillId="0" borderId="2" xfId="0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4" fillId="0" borderId="2" xfId="0" quotePrefix="1" applyNumberFormat="1" applyFont="1" applyFill="1" applyBorder="1" applyAlignment="1">
      <alignment horizontal="right" vertical="center"/>
    </xf>
    <xf numFmtId="164" fontId="4" fillId="0" borderId="2" xfId="0" quotePrefix="1" applyNumberFormat="1" applyFont="1" applyBorder="1" applyAlignment="1">
      <alignment horizontal="right" vertical="center"/>
    </xf>
    <xf numFmtId="164" fontId="4" fillId="0" borderId="2" xfId="0" quotePrefix="1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vertical="center"/>
    </xf>
    <xf numFmtId="164" fontId="4" fillId="0" borderId="2" xfId="0" quotePrefix="1" applyNumberFormat="1" applyFont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4" fillId="0" borderId="6" xfId="0" applyNumberFormat="1" applyFont="1" applyFill="1" applyBorder="1" applyAlignment="1">
      <alignment horizontal="right" vertical="center"/>
    </xf>
    <xf numFmtId="43" fontId="4" fillId="0" borderId="2" xfId="1" quotePrefix="1" applyFont="1" applyFill="1" applyBorder="1" applyAlignment="1">
      <alignment horizontal="right" vertical="center"/>
    </xf>
    <xf numFmtId="0" fontId="0" fillId="0" borderId="2" xfId="0" applyBorder="1"/>
    <xf numFmtId="0" fontId="0" fillId="0" borderId="2" xfId="0" applyFill="1" applyBorder="1"/>
    <xf numFmtId="14" fontId="0" fillId="0" borderId="2" xfId="0" applyNumberFormat="1" applyBorder="1"/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0" fontId="27" fillId="35" borderId="2" xfId="0" applyFont="1" applyFill="1" applyBorder="1" applyAlignment="1">
      <alignment horizontal="center" vertical="center"/>
    </xf>
    <xf numFmtId="0" fontId="27" fillId="35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top"/>
    </xf>
    <xf numFmtId="43" fontId="0" fillId="0" borderId="2" xfId="1" applyFont="1" applyFill="1" applyBorder="1"/>
    <xf numFmtId="0" fontId="4" fillId="0" borderId="4" xfId="0" applyFont="1" applyFill="1" applyBorder="1" applyAlignment="1">
      <alignment horizontal="left" vertical="center" wrapText="1"/>
    </xf>
    <xf numFmtId="43" fontId="4" fillId="0" borderId="2" xfId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3" fontId="4" fillId="0" borderId="2" xfId="1" applyFont="1" applyBorder="1" applyAlignment="1">
      <alignment vertical="center"/>
    </xf>
    <xf numFmtId="14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3" fontId="4" fillId="0" borderId="0" xfId="1" applyFont="1" applyAlignment="1">
      <alignment vertical="center"/>
    </xf>
    <xf numFmtId="43" fontId="4" fillId="0" borderId="2" xfId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right" vertical="center"/>
    </xf>
    <xf numFmtId="43" fontId="28" fillId="0" borderId="2" xfId="1" applyFont="1" applyBorder="1" applyAlignment="1">
      <alignment vertical="center"/>
    </xf>
    <xf numFmtId="43" fontId="4" fillId="0" borderId="2" xfId="1" applyFont="1" applyBorder="1" applyAlignment="1">
      <alignment horizontal="right" vertical="center"/>
    </xf>
    <xf numFmtId="4" fontId="26" fillId="0" borderId="2" xfId="0" applyNumberFormat="1" applyFont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 shrinkToFit="1"/>
    </xf>
    <xf numFmtId="0" fontId="14" fillId="0" borderId="3" xfId="0" applyFont="1" applyBorder="1" applyAlignment="1">
      <alignment horizontal="center" vertical="top" wrapText="1" shrinkToFit="1"/>
    </xf>
    <xf numFmtId="49" fontId="13" fillId="0" borderId="3" xfId="16" applyNumberFormat="1" applyFont="1" applyFill="1" applyBorder="1" applyAlignment="1">
      <alignment horizontal="center" vertical="center" wrapText="1"/>
    </xf>
    <xf numFmtId="49" fontId="12" fillId="0" borderId="0" xfId="16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18" borderId="2" xfId="2" applyNumberFormat="1" applyFont="1" applyFill="1" applyBorder="1" applyAlignment="1">
      <alignment horizontal="center" vertical="center" wrapText="1"/>
    </xf>
    <xf numFmtId="0" fontId="4" fillId="18" borderId="2" xfId="2" applyNumberFormat="1" applyFont="1" applyFill="1" applyBorder="1" applyAlignment="1">
      <alignment horizontal="center" vertical="center" wrapText="1"/>
    </xf>
  </cellXfs>
  <cellStyles count="4292">
    <cellStyle name="20% - Colore 1 10" xfId="22" xr:uid="{00000000-0005-0000-0000-000000000000}"/>
    <cellStyle name="20% - Colore 1 10 2" xfId="23" xr:uid="{00000000-0005-0000-0000-000001000000}"/>
    <cellStyle name="20% - Colore 1 10 2 2" xfId="2224" xr:uid="{8F76B8C1-B0AE-468D-B65E-089F3CA25C70}"/>
    <cellStyle name="20% - Colore 1 10 3" xfId="2223" xr:uid="{108C5729-22CA-4653-833A-FA326E352E6C}"/>
    <cellStyle name="20% - Colore 1 100" xfId="24" xr:uid="{00000000-0005-0000-0000-000002000000}"/>
    <cellStyle name="20% - Colore 1 100 2" xfId="2225" xr:uid="{E4C057D6-AD3D-4E78-A642-1F8D5271C01B}"/>
    <cellStyle name="20% - Colore 1 101" xfId="25" xr:uid="{00000000-0005-0000-0000-000003000000}"/>
    <cellStyle name="20% - Colore 1 101 2" xfId="2226" xr:uid="{F7121F82-032D-4039-8838-B158BF059E0D}"/>
    <cellStyle name="20% - Colore 1 11" xfId="26" xr:uid="{00000000-0005-0000-0000-000004000000}"/>
    <cellStyle name="20% - Colore 1 11 2" xfId="27" xr:uid="{00000000-0005-0000-0000-000005000000}"/>
    <cellStyle name="20% - Colore 1 11 2 2" xfId="2228" xr:uid="{B87A7CE9-9B28-44F7-A7AC-4390D9F4B9C9}"/>
    <cellStyle name="20% - Colore 1 11 3" xfId="2227" xr:uid="{5D370CFF-D070-4CDA-A057-9F2A48A1195F}"/>
    <cellStyle name="20% - Colore 1 12" xfId="28" xr:uid="{00000000-0005-0000-0000-000006000000}"/>
    <cellStyle name="20% - Colore 1 12 2" xfId="29" xr:uid="{00000000-0005-0000-0000-000007000000}"/>
    <cellStyle name="20% - Colore 1 12 2 2" xfId="2230" xr:uid="{B00D4DE5-CF6B-4E22-957D-1BD10670B5CB}"/>
    <cellStyle name="20% - Colore 1 12 3" xfId="2229" xr:uid="{EED59935-0F49-4AFE-9B64-67B559F5BB19}"/>
    <cellStyle name="20% - Colore 1 13" xfId="30" xr:uid="{00000000-0005-0000-0000-000008000000}"/>
    <cellStyle name="20% - Colore 1 13 2" xfId="31" xr:uid="{00000000-0005-0000-0000-000009000000}"/>
    <cellStyle name="20% - Colore 1 13 2 2" xfId="2232" xr:uid="{0D5D964B-92DF-4492-8DAC-7CA97751C0F2}"/>
    <cellStyle name="20% - Colore 1 13 3" xfId="2231" xr:uid="{72633373-81A8-4FB3-8621-C34C92B75BF2}"/>
    <cellStyle name="20% - Colore 1 14" xfId="32" xr:uid="{00000000-0005-0000-0000-00000A000000}"/>
    <cellStyle name="20% - Colore 1 14 2" xfId="33" xr:uid="{00000000-0005-0000-0000-00000B000000}"/>
    <cellStyle name="20% - Colore 1 14 2 2" xfId="2234" xr:uid="{63D636FF-9BCE-46DA-99B6-0593407C012B}"/>
    <cellStyle name="20% - Colore 1 14 3" xfId="2233" xr:uid="{214D4BE8-69B1-4F0C-8715-C13F53BB2BE9}"/>
    <cellStyle name="20% - Colore 1 15" xfId="34" xr:uid="{00000000-0005-0000-0000-00000C000000}"/>
    <cellStyle name="20% - Colore 1 15 2" xfId="35" xr:uid="{00000000-0005-0000-0000-00000D000000}"/>
    <cellStyle name="20% - Colore 1 15 2 2" xfId="2236" xr:uid="{CD54A482-E971-4046-A1D1-81B933C9704B}"/>
    <cellStyle name="20% - Colore 1 15 3" xfId="2235" xr:uid="{2F9CCC86-DBB7-4A47-8114-0F17940AA806}"/>
    <cellStyle name="20% - Colore 1 16" xfId="36" xr:uid="{00000000-0005-0000-0000-00000E000000}"/>
    <cellStyle name="20% - Colore 1 16 2" xfId="37" xr:uid="{00000000-0005-0000-0000-00000F000000}"/>
    <cellStyle name="20% - Colore 1 16 2 2" xfId="2238" xr:uid="{67E5FA7F-A71F-4BEB-8AD5-F377CC97EE82}"/>
    <cellStyle name="20% - Colore 1 16 3" xfId="2237" xr:uid="{C26CDF74-7931-482C-A76B-F38B7CFD8B4B}"/>
    <cellStyle name="20% - Colore 1 17" xfId="38" xr:uid="{00000000-0005-0000-0000-000010000000}"/>
    <cellStyle name="20% - Colore 1 17 2" xfId="39" xr:uid="{00000000-0005-0000-0000-000011000000}"/>
    <cellStyle name="20% - Colore 1 17 2 2" xfId="2240" xr:uid="{A4372411-8200-440F-82C7-EA928F8A23A3}"/>
    <cellStyle name="20% - Colore 1 17 3" xfId="2239" xr:uid="{64E351C2-8B68-4A22-849B-AABDAE868F1B}"/>
    <cellStyle name="20% - Colore 1 18" xfId="40" xr:uid="{00000000-0005-0000-0000-000012000000}"/>
    <cellStyle name="20% - Colore 1 18 2" xfId="41" xr:uid="{00000000-0005-0000-0000-000013000000}"/>
    <cellStyle name="20% - Colore 1 18 2 2" xfId="2242" xr:uid="{F7B7687B-908E-4E4E-92E0-622B6A36849C}"/>
    <cellStyle name="20% - Colore 1 18 3" xfId="2241" xr:uid="{7CE9A19C-5272-44C6-8E41-02713EF0B1D2}"/>
    <cellStyle name="20% - Colore 1 19" xfId="42" xr:uid="{00000000-0005-0000-0000-000014000000}"/>
    <cellStyle name="20% - Colore 1 19 2" xfId="43" xr:uid="{00000000-0005-0000-0000-000015000000}"/>
    <cellStyle name="20% - Colore 1 19 2 2" xfId="2244" xr:uid="{11FCE40F-F2F9-468F-A05C-8CA97ED6FD4A}"/>
    <cellStyle name="20% - Colore 1 19 3" xfId="2243" xr:uid="{56004FF0-AF63-4089-B1B5-7E8A8ED12F96}"/>
    <cellStyle name="20% - Colore 1 2" xfId="3" xr:uid="{00000000-0005-0000-0000-000016000000}"/>
    <cellStyle name="20% - Colore 1 2 2" xfId="44" xr:uid="{00000000-0005-0000-0000-000017000000}"/>
    <cellStyle name="20% - Colore 1 2 2 2" xfId="2245" xr:uid="{2F9CF1CA-4D35-4354-AF48-3C1D77704C11}"/>
    <cellStyle name="20% - Colore 1 2 3" xfId="45" xr:uid="{00000000-0005-0000-0000-000018000000}"/>
    <cellStyle name="20% - Colore 1 2 3 2" xfId="2246" xr:uid="{980FFF00-7C35-4946-B539-B0EDED5DB394}"/>
    <cellStyle name="20% - Colore 1 2 4" xfId="2207" xr:uid="{730F4ABA-D178-48AE-8AD1-2128481463A5}"/>
    <cellStyle name="20% - Colore 1 20" xfId="46" xr:uid="{00000000-0005-0000-0000-000019000000}"/>
    <cellStyle name="20% - Colore 1 20 2" xfId="47" xr:uid="{00000000-0005-0000-0000-00001A000000}"/>
    <cellStyle name="20% - Colore 1 20 2 2" xfId="2248" xr:uid="{54E8DC5F-5C2A-426B-A5AA-0E0AA560215A}"/>
    <cellStyle name="20% - Colore 1 20 3" xfId="2247" xr:uid="{5CF9053E-6D5A-45AB-BE8E-89ADB6E1B9E8}"/>
    <cellStyle name="20% - Colore 1 21" xfId="48" xr:uid="{00000000-0005-0000-0000-00001B000000}"/>
    <cellStyle name="20% - Colore 1 21 2" xfId="49" xr:uid="{00000000-0005-0000-0000-00001C000000}"/>
    <cellStyle name="20% - Colore 1 21 2 2" xfId="2250" xr:uid="{F926523C-D9B1-4D80-93AD-1CB882156D84}"/>
    <cellStyle name="20% - Colore 1 21 3" xfId="2249" xr:uid="{F83A058D-1495-496D-99C5-8798C79E8492}"/>
    <cellStyle name="20% - Colore 1 22" xfId="50" xr:uid="{00000000-0005-0000-0000-00001D000000}"/>
    <cellStyle name="20% - Colore 1 22 2" xfId="51" xr:uid="{00000000-0005-0000-0000-00001E000000}"/>
    <cellStyle name="20% - Colore 1 22 2 2" xfId="2252" xr:uid="{5A368985-C964-44D7-9384-97A61B42D2C3}"/>
    <cellStyle name="20% - Colore 1 22 3" xfId="2251" xr:uid="{317D160F-4B5B-4D0F-B9D8-B9935477EC1D}"/>
    <cellStyle name="20% - Colore 1 23" xfId="52" xr:uid="{00000000-0005-0000-0000-00001F000000}"/>
    <cellStyle name="20% - Colore 1 23 2" xfId="53" xr:uid="{00000000-0005-0000-0000-000020000000}"/>
    <cellStyle name="20% - Colore 1 23 2 2" xfId="2254" xr:uid="{6D5DA6C0-40C5-4CEE-87DC-8A092C8BF20E}"/>
    <cellStyle name="20% - Colore 1 23 3" xfId="2253" xr:uid="{34D9D089-D960-49B7-8545-C5DA3E494AB5}"/>
    <cellStyle name="20% - Colore 1 24" xfId="54" xr:uid="{00000000-0005-0000-0000-000021000000}"/>
    <cellStyle name="20% - Colore 1 24 2" xfId="55" xr:uid="{00000000-0005-0000-0000-000022000000}"/>
    <cellStyle name="20% - Colore 1 24 2 2" xfId="2256" xr:uid="{A0950EE6-7C9E-4DC3-AE62-49514BDA658A}"/>
    <cellStyle name="20% - Colore 1 24 3" xfId="2255" xr:uid="{8248ABF0-88C0-4C19-80E0-180CFEF79AED}"/>
    <cellStyle name="20% - Colore 1 25" xfId="56" xr:uid="{00000000-0005-0000-0000-000023000000}"/>
    <cellStyle name="20% - Colore 1 25 2" xfId="57" xr:uid="{00000000-0005-0000-0000-000024000000}"/>
    <cellStyle name="20% - Colore 1 25 2 2" xfId="2258" xr:uid="{3A4D3F71-6251-4A85-B064-FDA87DDBC848}"/>
    <cellStyle name="20% - Colore 1 25 3" xfId="2257" xr:uid="{4AC8537A-6F9E-461D-AC90-E8D5D367BD80}"/>
    <cellStyle name="20% - Colore 1 26" xfId="58" xr:uid="{00000000-0005-0000-0000-000025000000}"/>
    <cellStyle name="20% - Colore 1 26 2" xfId="59" xr:uid="{00000000-0005-0000-0000-000026000000}"/>
    <cellStyle name="20% - Colore 1 26 2 2" xfId="2260" xr:uid="{8C6FA8BA-2D62-4DF9-BDC5-F4DAD2FE596D}"/>
    <cellStyle name="20% - Colore 1 26 3" xfId="2259" xr:uid="{2A8D647B-D49B-4300-9FFA-DB1FDA54250B}"/>
    <cellStyle name="20% - Colore 1 27" xfId="60" xr:uid="{00000000-0005-0000-0000-000027000000}"/>
    <cellStyle name="20% - Colore 1 27 2" xfId="61" xr:uid="{00000000-0005-0000-0000-000028000000}"/>
    <cellStyle name="20% - Colore 1 27 2 2" xfId="2262" xr:uid="{59BC21E6-E815-4E50-849C-393D5E19D3A4}"/>
    <cellStyle name="20% - Colore 1 27 3" xfId="2261" xr:uid="{5B07033F-3C9B-47F7-9BA3-70DA27F7A584}"/>
    <cellStyle name="20% - Colore 1 28" xfId="62" xr:uid="{00000000-0005-0000-0000-000029000000}"/>
    <cellStyle name="20% - Colore 1 28 2" xfId="63" xr:uid="{00000000-0005-0000-0000-00002A000000}"/>
    <cellStyle name="20% - Colore 1 28 2 2" xfId="2264" xr:uid="{538ADE9B-A42F-49B6-B41C-57A46538C9B7}"/>
    <cellStyle name="20% - Colore 1 28 3" xfId="2263" xr:uid="{F92978D8-B225-41EF-B226-E73A4172CDC1}"/>
    <cellStyle name="20% - Colore 1 29" xfId="64" xr:uid="{00000000-0005-0000-0000-00002B000000}"/>
    <cellStyle name="20% - Colore 1 29 2" xfId="65" xr:uid="{00000000-0005-0000-0000-00002C000000}"/>
    <cellStyle name="20% - Colore 1 29 2 2" xfId="2266" xr:uid="{F43A6A5A-EFA8-456A-B1F7-CC5B32DAA083}"/>
    <cellStyle name="20% - Colore 1 29 3" xfId="2265" xr:uid="{5406CB52-1CE3-4FB0-927F-0235706F2E7F}"/>
    <cellStyle name="20% - Colore 1 3" xfId="66" xr:uid="{00000000-0005-0000-0000-00002D000000}"/>
    <cellStyle name="20% - Colore 1 3 2" xfId="67" xr:uid="{00000000-0005-0000-0000-00002E000000}"/>
    <cellStyle name="20% - Colore 1 3 2 2" xfId="2268" xr:uid="{51ADE5F1-F9B7-4B4F-8F66-9C5F2ED501AB}"/>
    <cellStyle name="20% - Colore 1 3 3" xfId="68" xr:uid="{00000000-0005-0000-0000-00002F000000}"/>
    <cellStyle name="20% - Colore 1 3 3 2" xfId="2269" xr:uid="{F2B38E12-2E6F-48ED-95A6-B12538E534CB}"/>
    <cellStyle name="20% - Colore 1 3 4" xfId="2267" xr:uid="{363D23A0-DFAB-4654-8F27-2D0C338ABD8F}"/>
    <cellStyle name="20% - Colore 1 30" xfId="69" xr:uid="{00000000-0005-0000-0000-000030000000}"/>
    <cellStyle name="20% - Colore 1 30 2" xfId="70" xr:uid="{00000000-0005-0000-0000-000031000000}"/>
    <cellStyle name="20% - Colore 1 30 2 2" xfId="2271" xr:uid="{57FB1600-21CA-44D9-AB48-BCF890ED9266}"/>
    <cellStyle name="20% - Colore 1 30 3" xfId="2270" xr:uid="{60825097-A222-4CC2-AEB4-BF0F6BE6E03A}"/>
    <cellStyle name="20% - Colore 1 31" xfId="71" xr:uid="{00000000-0005-0000-0000-000032000000}"/>
    <cellStyle name="20% - Colore 1 31 2" xfId="72" xr:uid="{00000000-0005-0000-0000-000033000000}"/>
    <cellStyle name="20% - Colore 1 31 2 2" xfId="2273" xr:uid="{03B72B25-D75E-46F7-8C59-AA188060A251}"/>
    <cellStyle name="20% - Colore 1 31 3" xfId="2272" xr:uid="{F59BF1B8-3D8B-4FB4-8BDE-432F4D97EE03}"/>
    <cellStyle name="20% - Colore 1 32" xfId="73" xr:uid="{00000000-0005-0000-0000-000034000000}"/>
    <cellStyle name="20% - Colore 1 32 2" xfId="74" xr:uid="{00000000-0005-0000-0000-000035000000}"/>
    <cellStyle name="20% - Colore 1 32 2 2" xfId="2275" xr:uid="{567CEAF8-52BA-470E-BB81-991A18A5027D}"/>
    <cellStyle name="20% - Colore 1 32 3" xfId="2274" xr:uid="{1CF0D6C6-7E83-4191-8AE8-D801539AAB71}"/>
    <cellStyle name="20% - Colore 1 33" xfId="75" xr:uid="{00000000-0005-0000-0000-000036000000}"/>
    <cellStyle name="20% - Colore 1 33 2" xfId="76" xr:uid="{00000000-0005-0000-0000-000037000000}"/>
    <cellStyle name="20% - Colore 1 33 2 2" xfId="2277" xr:uid="{668476E3-BCDB-429D-8A48-608B02D8365C}"/>
    <cellStyle name="20% - Colore 1 33 3" xfId="2276" xr:uid="{8C1C9BA1-800C-4400-AF75-5755D7EFAF5C}"/>
    <cellStyle name="20% - Colore 1 34" xfId="77" xr:uid="{00000000-0005-0000-0000-000038000000}"/>
    <cellStyle name="20% - Colore 1 34 2" xfId="78" xr:uid="{00000000-0005-0000-0000-000039000000}"/>
    <cellStyle name="20% - Colore 1 34 2 2" xfId="2279" xr:uid="{5C487944-5250-439B-8584-4D42CF6C2BBD}"/>
    <cellStyle name="20% - Colore 1 34 3" xfId="2278" xr:uid="{686C3438-271A-479E-AEA9-8DF7DE1278EC}"/>
    <cellStyle name="20% - Colore 1 35" xfId="79" xr:uid="{00000000-0005-0000-0000-00003A000000}"/>
    <cellStyle name="20% - Colore 1 35 2" xfId="80" xr:uid="{00000000-0005-0000-0000-00003B000000}"/>
    <cellStyle name="20% - Colore 1 35 2 2" xfId="2281" xr:uid="{9B9E8594-70A5-4ACD-BE5F-0A64AE2E9CB2}"/>
    <cellStyle name="20% - Colore 1 35 3" xfId="2280" xr:uid="{8828CCBB-908F-42BA-B8A2-A69F861139CB}"/>
    <cellStyle name="20% - Colore 1 36" xfId="81" xr:uid="{00000000-0005-0000-0000-00003C000000}"/>
    <cellStyle name="20% - Colore 1 36 2" xfId="82" xr:uid="{00000000-0005-0000-0000-00003D000000}"/>
    <cellStyle name="20% - Colore 1 36 2 2" xfId="2283" xr:uid="{C7BBC000-5BDF-4C69-986E-602FFF11FD69}"/>
    <cellStyle name="20% - Colore 1 36 3" xfId="2282" xr:uid="{B6F773F1-2A86-4A4A-BAC1-C236811918A1}"/>
    <cellStyle name="20% - Colore 1 37" xfId="83" xr:uid="{00000000-0005-0000-0000-00003E000000}"/>
    <cellStyle name="20% - Colore 1 37 2" xfId="84" xr:uid="{00000000-0005-0000-0000-00003F000000}"/>
    <cellStyle name="20% - Colore 1 37 2 2" xfId="2285" xr:uid="{62E15B36-1394-4468-AE37-CBF7C14C2290}"/>
    <cellStyle name="20% - Colore 1 37 3" xfId="2284" xr:uid="{B679513D-1DB0-41E2-BE68-0C1A9572AE72}"/>
    <cellStyle name="20% - Colore 1 38" xfId="85" xr:uid="{00000000-0005-0000-0000-000040000000}"/>
    <cellStyle name="20% - Colore 1 38 2" xfId="86" xr:uid="{00000000-0005-0000-0000-000041000000}"/>
    <cellStyle name="20% - Colore 1 38 2 2" xfId="2287" xr:uid="{11935F15-D1EC-42E2-8F02-269089D80FA4}"/>
    <cellStyle name="20% - Colore 1 38 3" xfId="2286" xr:uid="{680A5648-6B1F-43AB-A688-3E5B82C3C36C}"/>
    <cellStyle name="20% - Colore 1 39" xfId="87" xr:uid="{00000000-0005-0000-0000-000042000000}"/>
    <cellStyle name="20% - Colore 1 39 2" xfId="88" xr:uid="{00000000-0005-0000-0000-000043000000}"/>
    <cellStyle name="20% - Colore 1 39 2 2" xfId="2289" xr:uid="{2173FC50-544F-405A-847B-1A5E0341A7CF}"/>
    <cellStyle name="20% - Colore 1 39 3" xfId="2288" xr:uid="{D7318FAF-7B8C-4D3A-B25C-7FB3D4CBB799}"/>
    <cellStyle name="20% - Colore 1 4" xfId="89" xr:uid="{00000000-0005-0000-0000-000044000000}"/>
    <cellStyle name="20% - Colore 1 4 2" xfId="90" xr:uid="{00000000-0005-0000-0000-000045000000}"/>
    <cellStyle name="20% - Colore 1 4 2 2" xfId="2291" xr:uid="{F4BB8209-FC85-4033-9A05-2B031047121B}"/>
    <cellStyle name="20% - Colore 1 4 3" xfId="91" xr:uid="{00000000-0005-0000-0000-000046000000}"/>
    <cellStyle name="20% - Colore 1 4 3 2" xfId="2292" xr:uid="{0132DF99-E5F5-462F-8FC2-67751FFD0938}"/>
    <cellStyle name="20% - Colore 1 4 4" xfId="2290" xr:uid="{FA8704F7-D3BE-4FFE-8DE2-3DF891137B4C}"/>
    <cellStyle name="20% - Colore 1 40" xfId="92" xr:uid="{00000000-0005-0000-0000-000047000000}"/>
    <cellStyle name="20% - Colore 1 40 2" xfId="93" xr:uid="{00000000-0005-0000-0000-000048000000}"/>
    <cellStyle name="20% - Colore 1 40 2 2" xfId="2294" xr:uid="{0D1768AD-9D16-4E9D-8230-422FA9A96658}"/>
    <cellStyle name="20% - Colore 1 40 3" xfId="2293" xr:uid="{FA1B909B-C83D-4D20-8DD9-8D1C28D7A4E2}"/>
    <cellStyle name="20% - Colore 1 41" xfId="94" xr:uid="{00000000-0005-0000-0000-000049000000}"/>
    <cellStyle name="20% - Colore 1 41 2" xfId="95" xr:uid="{00000000-0005-0000-0000-00004A000000}"/>
    <cellStyle name="20% - Colore 1 41 2 2" xfId="2296" xr:uid="{31718C9E-05AB-4501-B37A-12D580AABA77}"/>
    <cellStyle name="20% - Colore 1 41 3" xfId="2295" xr:uid="{E1299CE8-A82D-43B9-9F9E-747804EA3EE0}"/>
    <cellStyle name="20% - Colore 1 42" xfId="96" xr:uid="{00000000-0005-0000-0000-00004B000000}"/>
    <cellStyle name="20% - Colore 1 42 2" xfId="97" xr:uid="{00000000-0005-0000-0000-00004C000000}"/>
    <cellStyle name="20% - Colore 1 42 2 2" xfId="2298" xr:uid="{565CC085-093A-4936-9828-E210B94E3312}"/>
    <cellStyle name="20% - Colore 1 42 3" xfId="2297" xr:uid="{47DB46A5-36C8-443E-A70B-7F6132EA3930}"/>
    <cellStyle name="20% - Colore 1 43" xfId="98" xr:uid="{00000000-0005-0000-0000-00004D000000}"/>
    <cellStyle name="20% - Colore 1 43 2" xfId="99" xr:uid="{00000000-0005-0000-0000-00004E000000}"/>
    <cellStyle name="20% - Colore 1 43 2 2" xfId="2300" xr:uid="{AE3AA67A-9E56-4758-907C-9E156C242AC5}"/>
    <cellStyle name="20% - Colore 1 43 3" xfId="2299" xr:uid="{33B32C02-54FC-4ED3-9368-1D20AD525913}"/>
    <cellStyle name="20% - Colore 1 44" xfId="100" xr:uid="{00000000-0005-0000-0000-00004F000000}"/>
    <cellStyle name="20% - Colore 1 44 2" xfId="101" xr:uid="{00000000-0005-0000-0000-000050000000}"/>
    <cellStyle name="20% - Colore 1 44 2 2" xfId="2302" xr:uid="{CF17E5DA-FC42-4CF7-A404-DF59919232FC}"/>
    <cellStyle name="20% - Colore 1 44 3" xfId="2301" xr:uid="{DB69A0E8-D829-4205-8A20-EE5ADF14EF31}"/>
    <cellStyle name="20% - Colore 1 45" xfId="102" xr:uid="{00000000-0005-0000-0000-000051000000}"/>
    <cellStyle name="20% - Colore 1 45 2" xfId="2303" xr:uid="{4FB696FD-E8B3-4383-94E6-0D9744624A37}"/>
    <cellStyle name="20% - Colore 1 46" xfId="103" xr:uid="{00000000-0005-0000-0000-000052000000}"/>
    <cellStyle name="20% - Colore 1 46 2" xfId="2304" xr:uid="{AC82407B-5243-4582-91AA-1BEDFEE236B2}"/>
    <cellStyle name="20% - Colore 1 47" xfId="104" xr:uid="{00000000-0005-0000-0000-000053000000}"/>
    <cellStyle name="20% - Colore 1 47 2" xfId="2305" xr:uid="{90A6CFD5-9AFA-49C7-8A84-3F9814DA087F}"/>
    <cellStyle name="20% - Colore 1 48" xfId="105" xr:uid="{00000000-0005-0000-0000-000054000000}"/>
    <cellStyle name="20% - Colore 1 48 2" xfId="2306" xr:uid="{6CDBD2AF-1554-4878-896F-7AF1D5B0D84E}"/>
    <cellStyle name="20% - Colore 1 49" xfId="106" xr:uid="{00000000-0005-0000-0000-000055000000}"/>
    <cellStyle name="20% - Colore 1 49 2" xfId="2307" xr:uid="{DBE0DE87-7F21-4C58-9DE3-E875528EBCC0}"/>
    <cellStyle name="20% - Colore 1 5" xfId="107" xr:uid="{00000000-0005-0000-0000-000056000000}"/>
    <cellStyle name="20% - Colore 1 5 2" xfId="108" xr:uid="{00000000-0005-0000-0000-000057000000}"/>
    <cellStyle name="20% - Colore 1 5 2 2" xfId="2309" xr:uid="{A4B90017-F2B2-4375-A28F-77FADF736C37}"/>
    <cellStyle name="20% - Colore 1 5 3" xfId="2308" xr:uid="{61C80272-1005-4669-8962-0EDF765E87D2}"/>
    <cellStyle name="20% - Colore 1 50" xfId="109" xr:uid="{00000000-0005-0000-0000-000058000000}"/>
    <cellStyle name="20% - Colore 1 50 2" xfId="2310" xr:uid="{1C1A8D73-B184-46C8-BA31-9A9AEAB9B087}"/>
    <cellStyle name="20% - Colore 1 51" xfId="110" xr:uid="{00000000-0005-0000-0000-000059000000}"/>
    <cellStyle name="20% - Colore 1 51 2" xfId="2311" xr:uid="{454D4416-245B-4174-AA3D-92FAEE0447B7}"/>
    <cellStyle name="20% - Colore 1 52" xfId="111" xr:uid="{00000000-0005-0000-0000-00005A000000}"/>
    <cellStyle name="20% - Colore 1 52 2" xfId="2312" xr:uid="{DCF33C3F-DF35-4590-A80F-67B078DF0BB6}"/>
    <cellStyle name="20% - Colore 1 53" xfId="112" xr:uid="{00000000-0005-0000-0000-00005B000000}"/>
    <cellStyle name="20% - Colore 1 53 2" xfId="2313" xr:uid="{F2AEA227-7859-4482-A6D0-EB6212190AEC}"/>
    <cellStyle name="20% - Colore 1 54" xfId="113" xr:uid="{00000000-0005-0000-0000-00005C000000}"/>
    <cellStyle name="20% - Colore 1 54 2" xfId="2314" xr:uid="{8436111D-9AE4-4098-9F80-F87C5A966B68}"/>
    <cellStyle name="20% - Colore 1 55" xfId="114" xr:uid="{00000000-0005-0000-0000-00005D000000}"/>
    <cellStyle name="20% - Colore 1 55 2" xfId="2315" xr:uid="{3E21E483-FE6F-4015-90BA-4D7ED49D6F9C}"/>
    <cellStyle name="20% - Colore 1 56" xfId="115" xr:uid="{00000000-0005-0000-0000-00005E000000}"/>
    <cellStyle name="20% - Colore 1 56 2" xfId="2316" xr:uid="{E55C9174-6E89-4693-9E09-17F0A01A1AF9}"/>
    <cellStyle name="20% - Colore 1 57" xfId="116" xr:uid="{00000000-0005-0000-0000-00005F000000}"/>
    <cellStyle name="20% - Colore 1 57 2" xfId="2317" xr:uid="{17A555F5-D4A5-4EDE-B0A3-219E7A2B9B98}"/>
    <cellStyle name="20% - Colore 1 58" xfId="117" xr:uid="{00000000-0005-0000-0000-000060000000}"/>
    <cellStyle name="20% - Colore 1 58 2" xfId="2318" xr:uid="{3D88F799-3E52-4831-8BE7-A710D8FB1FDF}"/>
    <cellStyle name="20% - Colore 1 59" xfId="118" xr:uid="{00000000-0005-0000-0000-000061000000}"/>
    <cellStyle name="20% - Colore 1 59 2" xfId="2319" xr:uid="{BC381D7E-6BB9-48A2-9EE7-84AFD0E00129}"/>
    <cellStyle name="20% - Colore 1 6" xfId="119" xr:uid="{00000000-0005-0000-0000-000062000000}"/>
    <cellStyle name="20% - Colore 1 6 2" xfId="120" xr:uid="{00000000-0005-0000-0000-000063000000}"/>
    <cellStyle name="20% - Colore 1 6 2 2" xfId="2321" xr:uid="{6FE6114B-A169-4E80-B65E-688D7A148C10}"/>
    <cellStyle name="20% - Colore 1 6 3" xfId="2320" xr:uid="{0E5C984F-4CA7-4057-9A0C-B887F0B4F92D}"/>
    <cellStyle name="20% - Colore 1 60" xfId="121" xr:uid="{00000000-0005-0000-0000-000064000000}"/>
    <cellStyle name="20% - Colore 1 60 2" xfId="2322" xr:uid="{9253F9DC-E2B3-475A-BB0C-E5FE8974CBCC}"/>
    <cellStyle name="20% - Colore 1 61" xfId="122" xr:uid="{00000000-0005-0000-0000-000065000000}"/>
    <cellStyle name="20% - Colore 1 61 2" xfId="2323" xr:uid="{F9E0D438-11AB-4D57-B20F-54CF48AD1A14}"/>
    <cellStyle name="20% - Colore 1 62" xfId="123" xr:uid="{00000000-0005-0000-0000-000066000000}"/>
    <cellStyle name="20% - Colore 1 62 2" xfId="2324" xr:uid="{5910B886-26DC-464D-A197-5B2B0B812C90}"/>
    <cellStyle name="20% - Colore 1 63" xfId="124" xr:uid="{00000000-0005-0000-0000-000067000000}"/>
    <cellStyle name="20% - Colore 1 63 2" xfId="2325" xr:uid="{F974301C-082C-41DC-89FF-BA50D4C6E113}"/>
    <cellStyle name="20% - Colore 1 64" xfId="125" xr:uid="{00000000-0005-0000-0000-000068000000}"/>
    <cellStyle name="20% - Colore 1 64 2" xfId="2326" xr:uid="{56A4ABDA-279F-4BDD-88BD-6775760C95E9}"/>
    <cellStyle name="20% - Colore 1 65" xfId="126" xr:uid="{00000000-0005-0000-0000-000069000000}"/>
    <cellStyle name="20% - Colore 1 65 2" xfId="2327" xr:uid="{3689E6A6-C554-4872-92DA-569C3D946D97}"/>
    <cellStyle name="20% - Colore 1 66" xfId="127" xr:uid="{00000000-0005-0000-0000-00006A000000}"/>
    <cellStyle name="20% - Colore 1 66 2" xfId="2328" xr:uid="{2354921A-4A8D-4F81-B30E-C48C64DFD084}"/>
    <cellStyle name="20% - Colore 1 67" xfId="128" xr:uid="{00000000-0005-0000-0000-00006B000000}"/>
    <cellStyle name="20% - Colore 1 67 2" xfId="2329" xr:uid="{00715345-5153-4B0E-902C-1D799A32848A}"/>
    <cellStyle name="20% - Colore 1 68" xfId="129" xr:uid="{00000000-0005-0000-0000-00006C000000}"/>
    <cellStyle name="20% - Colore 1 68 2" xfId="2330" xr:uid="{FA764FB8-567D-41E0-95FA-E1F603AE1806}"/>
    <cellStyle name="20% - Colore 1 69" xfId="130" xr:uid="{00000000-0005-0000-0000-00006D000000}"/>
    <cellStyle name="20% - Colore 1 69 2" xfId="2331" xr:uid="{D0446ACB-4650-481D-851F-BD3F57E69F9C}"/>
    <cellStyle name="20% - Colore 1 7" xfId="131" xr:uid="{00000000-0005-0000-0000-00006E000000}"/>
    <cellStyle name="20% - Colore 1 7 2" xfId="132" xr:uid="{00000000-0005-0000-0000-00006F000000}"/>
    <cellStyle name="20% - Colore 1 7 2 2" xfId="2333" xr:uid="{229823B6-8793-49B7-8BCC-2D3A77B7D3A6}"/>
    <cellStyle name="20% - Colore 1 7 3" xfId="2332" xr:uid="{41CEDDCF-19DD-41A4-B3C6-95F56A222577}"/>
    <cellStyle name="20% - Colore 1 70" xfId="133" xr:uid="{00000000-0005-0000-0000-000070000000}"/>
    <cellStyle name="20% - Colore 1 70 2" xfId="2334" xr:uid="{055E16AA-279E-40C0-B99A-9F38CEF07872}"/>
    <cellStyle name="20% - Colore 1 71" xfId="134" xr:uid="{00000000-0005-0000-0000-000071000000}"/>
    <cellStyle name="20% - Colore 1 71 2" xfId="2335" xr:uid="{2CEA7EAF-4852-48DE-8026-A876F3BB4E45}"/>
    <cellStyle name="20% - Colore 1 72" xfId="135" xr:uid="{00000000-0005-0000-0000-000072000000}"/>
    <cellStyle name="20% - Colore 1 72 2" xfId="2336" xr:uid="{5273E92D-D7F1-410F-9CDF-2B3678C7A7F0}"/>
    <cellStyle name="20% - Colore 1 73" xfId="136" xr:uid="{00000000-0005-0000-0000-000073000000}"/>
    <cellStyle name="20% - Colore 1 73 2" xfId="2337" xr:uid="{2760A7CC-D605-465D-922A-F2C620D8DDCA}"/>
    <cellStyle name="20% - Colore 1 74" xfId="137" xr:uid="{00000000-0005-0000-0000-000074000000}"/>
    <cellStyle name="20% - Colore 1 74 2" xfId="2338" xr:uid="{42203323-D748-4427-AEAB-97A9F88F5A66}"/>
    <cellStyle name="20% - Colore 1 75" xfId="138" xr:uid="{00000000-0005-0000-0000-000075000000}"/>
    <cellStyle name="20% - Colore 1 75 2" xfId="2339" xr:uid="{0BC2D2AB-34A6-4F01-A0F7-E25E116293AD}"/>
    <cellStyle name="20% - Colore 1 76" xfId="139" xr:uid="{00000000-0005-0000-0000-000076000000}"/>
    <cellStyle name="20% - Colore 1 76 2" xfId="2340" xr:uid="{40769EAF-3961-48AB-A6AA-920AD343AC4B}"/>
    <cellStyle name="20% - Colore 1 77" xfId="140" xr:uid="{00000000-0005-0000-0000-000077000000}"/>
    <cellStyle name="20% - Colore 1 77 2" xfId="2341" xr:uid="{F8CFFF45-7E4B-4CEF-A153-A017A9B5C652}"/>
    <cellStyle name="20% - Colore 1 78" xfId="141" xr:uid="{00000000-0005-0000-0000-000078000000}"/>
    <cellStyle name="20% - Colore 1 78 2" xfId="2342" xr:uid="{7AD19235-CBC0-488B-A72D-14AB409E6855}"/>
    <cellStyle name="20% - Colore 1 79" xfId="142" xr:uid="{00000000-0005-0000-0000-000079000000}"/>
    <cellStyle name="20% - Colore 1 79 2" xfId="2343" xr:uid="{ED60F81D-2BC1-47C9-9704-70DC3E252A8A}"/>
    <cellStyle name="20% - Colore 1 8" xfId="143" xr:uid="{00000000-0005-0000-0000-00007A000000}"/>
    <cellStyle name="20% - Colore 1 8 2" xfId="144" xr:uid="{00000000-0005-0000-0000-00007B000000}"/>
    <cellStyle name="20% - Colore 1 8 2 2" xfId="2345" xr:uid="{F19D28A6-FF87-4BEB-8E55-9C87340DB6B2}"/>
    <cellStyle name="20% - Colore 1 8 3" xfId="2344" xr:uid="{DD98E633-BB59-4DDB-A125-1AA9CBD5E5CE}"/>
    <cellStyle name="20% - Colore 1 80" xfId="145" xr:uid="{00000000-0005-0000-0000-00007C000000}"/>
    <cellStyle name="20% - Colore 1 80 2" xfId="2346" xr:uid="{3E0E5CF2-385E-4A3D-A7C6-B035023A2502}"/>
    <cellStyle name="20% - Colore 1 81" xfId="146" xr:uid="{00000000-0005-0000-0000-00007D000000}"/>
    <cellStyle name="20% - Colore 1 81 2" xfId="2347" xr:uid="{588FC6B8-149E-407B-AD28-D91D81F0D60D}"/>
    <cellStyle name="20% - Colore 1 82" xfId="147" xr:uid="{00000000-0005-0000-0000-00007E000000}"/>
    <cellStyle name="20% - Colore 1 82 2" xfId="2348" xr:uid="{D8A3B03B-D665-4A45-BA05-AB07F3713F69}"/>
    <cellStyle name="20% - Colore 1 83" xfId="148" xr:uid="{00000000-0005-0000-0000-00007F000000}"/>
    <cellStyle name="20% - Colore 1 83 2" xfId="2349" xr:uid="{BBE4A355-7D51-437D-87E9-293C93B8AB75}"/>
    <cellStyle name="20% - Colore 1 84" xfId="149" xr:uid="{00000000-0005-0000-0000-000080000000}"/>
    <cellStyle name="20% - Colore 1 84 2" xfId="2350" xr:uid="{3FFE7EC6-CFCB-4487-816C-0E9224189290}"/>
    <cellStyle name="20% - Colore 1 85" xfId="150" xr:uid="{00000000-0005-0000-0000-000081000000}"/>
    <cellStyle name="20% - Colore 1 85 2" xfId="2351" xr:uid="{B8348AAD-5215-4A84-9695-970B276094F6}"/>
    <cellStyle name="20% - Colore 1 86" xfId="151" xr:uid="{00000000-0005-0000-0000-000082000000}"/>
    <cellStyle name="20% - Colore 1 86 2" xfId="2352" xr:uid="{0F2039D7-6985-4A42-A917-ED739D572D20}"/>
    <cellStyle name="20% - Colore 1 87" xfId="152" xr:uid="{00000000-0005-0000-0000-000083000000}"/>
    <cellStyle name="20% - Colore 1 87 2" xfId="2353" xr:uid="{75DBA25A-D5AA-417E-BB8F-5791F16E0757}"/>
    <cellStyle name="20% - Colore 1 88" xfId="153" xr:uid="{00000000-0005-0000-0000-000084000000}"/>
    <cellStyle name="20% - Colore 1 88 2" xfId="2354" xr:uid="{3889511C-45CB-4315-BF59-D0B782D84E6E}"/>
    <cellStyle name="20% - Colore 1 89" xfId="154" xr:uid="{00000000-0005-0000-0000-000085000000}"/>
    <cellStyle name="20% - Colore 1 89 2" xfId="2355" xr:uid="{60441894-70B0-431B-AE27-E804C00CB409}"/>
    <cellStyle name="20% - Colore 1 9" xfId="155" xr:uid="{00000000-0005-0000-0000-000086000000}"/>
    <cellStyle name="20% - Colore 1 9 2" xfId="156" xr:uid="{00000000-0005-0000-0000-000087000000}"/>
    <cellStyle name="20% - Colore 1 9 2 2" xfId="2357" xr:uid="{8E2113C8-8E9D-46F8-9E23-424395FEBC43}"/>
    <cellStyle name="20% - Colore 1 9 3" xfId="2356" xr:uid="{BC9DA33B-FBFC-4069-90D4-8831F46446CC}"/>
    <cellStyle name="20% - Colore 1 90" xfId="157" xr:uid="{00000000-0005-0000-0000-000088000000}"/>
    <cellStyle name="20% - Colore 1 90 2" xfId="2358" xr:uid="{51D670C1-1DB1-4B93-849C-5253BB3410A6}"/>
    <cellStyle name="20% - Colore 1 91" xfId="158" xr:uid="{00000000-0005-0000-0000-000089000000}"/>
    <cellStyle name="20% - Colore 1 91 2" xfId="2359" xr:uid="{2404283E-8ADA-4E6F-AF25-6A71404627DC}"/>
    <cellStyle name="20% - Colore 1 92" xfId="159" xr:uid="{00000000-0005-0000-0000-00008A000000}"/>
    <cellStyle name="20% - Colore 1 92 2" xfId="2360" xr:uid="{C11C510E-F417-449A-86A5-78ADB7B904BE}"/>
    <cellStyle name="20% - Colore 1 93" xfId="160" xr:uid="{00000000-0005-0000-0000-00008B000000}"/>
    <cellStyle name="20% - Colore 1 93 2" xfId="2361" xr:uid="{3F6D379F-F9F4-484D-AD69-C088BAB5C649}"/>
    <cellStyle name="20% - Colore 1 94" xfId="161" xr:uid="{00000000-0005-0000-0000-00008C000000}"/>
    <cellStyle name="20% - Colore 1 94 2" xfId="2362" xr:uid="{F58CCFDF-40FF-4755-BE65-05948D239331}"/>
    <cellStyle name="20% - Colore 1 95" xfId="162" xr:uid="{00000000-0005-0000-0000-00008D000000}"/>
    <cellStyle name="20% - Colore 1 95 2" xfId="2363" xr:uid="{3890E257-D325-4740-82DD-858A0732DA4C}"/>
    <cellStyle name="20% - Colore 1 96" xfId="163" xr:uid="{00000000-0005-0000-0000-00008E000000}"/>
    <cellStyle name="20% - Colore 1 96 2" xfId="2364" xr:uid="{F546F753-DF1D-4C0F-93C5-AC15E5A6B67B}"/>
    <cellStyle name="20% - Colore 1 97" xfId="164" xr:uid="{00000000-0005-0000-0000-00008F000000}"/>
    <cellStyle name="20% - Colore 1 97 2" xfId="2365" xr:uid="{C8BA84A0-ABA4-4201-B9CC-21BD501AB4AC}"/>
    <cellStyle name="20% - Colore 1 98" xfId="165" xr:uid="{00000000-0005-0000-0000-000090000000}"/>
    <cellStyle name="20% - Colore 1 98 2" xfId="2366" xr:uid="{20F84C76-437E-46CC-BE3A-72552FFA3579}"/>
    <cellStyle name="20% - Colore 1 99" xfId="166" xr:uid="{00000000-0005-0000-0000-000091000000}"/>
    <cellStyle name="20% - Colore 1 99 2" xfId="2367" xr:uid="{FF6AF415-F105-4930-94E2-41D17692F857}"/>
    <cellStyle name="20% - Colore 2 10" xfId="167" xr:uid="{00000000-0005-0000-0000-000092000000}"/>
    <cellStyle name="20% - Colore 2 10 2" xfId="168" xr:uid="{00000000-0005-0000-0000-000093000000}"/>
    <cellStyle name="20% - Colore 2 10 2 2" xfId="2369" xr:uid="{49F8B5F7-4CAB-4B75-8DB6-9DF637D632AE}"/>
    <cellStyle name="20% - Colore 2 10 3" xfId="2368" xr:uid="{33F531BA-799E-4FDB-BD27-81F5E22E379A}"/>
    <cellStyle name="20% - Colore 2 100" xfId="169" xr:uid="{00000000-0005-0000-0000-000094000000}"/>
    <cellStyle name="20% - Colore 2 100 2" xfId="2370" xr:uid="{DFBFDC7A-6CE6-4B6B-B295-97A99273797F}"/>
    <cellStyle name="20% - Colore 2 101" xfId="170" xr:uid="{00000000-0005-0000-0000-000095000000}"/>
    <cellStyle name="20% - Colore 2 101 2" xfId="2371" xr:uid="{14A77D5D-46C6-4D2E-B4C6-3D7FE35D1F37}"/>
    <cellStyle name="20% - Colore 2 11" xfId="171" xr:uid="{00000000-0005-0000-0000-000096000000}"/>
    <cellStyle name="20% - Colore 2 11 2" xfId="172" xr:uid="{00000000-0005-0000-0000-000097000000}"/>
    <cellStyle name="20% - Colore 2 11 2 2" xfId="2373" xr:uid="{3D36040E-DFCF-4892-A37A-3DFDEC2EFF31}"/>
    <cellStyle name="20% - Colore 2 11 3" xfId="2372" xr:uid="{E2866AAB-558A-4294-891A-F8C7DC4C96F4}"/>
    <cellStyle name="20% - Colore 2 12" xfId="173" xr:uid="{00000000-0005-0000-0000-000098000000}"/>
    <cellStyle name="20% - Colore 2 12 2" xfId="174" xr:uid="{00000000-0005-0000-0000-000099000000}"/>
    <cellStyle name="20% - Colore 2 12 2 2" xfId="2375" xr:uid="{721143A9-FCFB-4B5A-B45F-9669C5A7BFD0}"/>
    <cellStyle name="20% - Colore 2 12 3" xfId="2374" xr:uid="{C85B3C59-3D3C-4D4C-A1D8-715F3D0A2CA2}"/>
    <cellStyle name="20% - Colore 2 13" xfId="175" xr:uid="{00000000-0005-0000-0000-00009A000000}"/>
    <cellStyle name="20% - Colore 2 13 2" xfId="176" xr:uid="{00000000-0005-0000-0000-00009B000000}"/>
    <cellStyle name="20% - Colore 2 13 2 2" xfId="2377" xr:uid="{3D6CA473-A2C3-4E96-A66F-57CFED39F792}"/>
    <cellStyle name="20% - Colore 2 13 3" xfId="2376" xr:uid="{64F82A63-26D2-437A-9CE7-F1700B0D3989}"/>
    <cellStyle name="20% - Colore 2 14" xfId="177" xr:uid="{00000000-0005-0000-0000-00009C000000}"/>
    <cellStyle name="20% - Colore 2 14 2" xfId="178" xr:uid="{00000000-0005-0000-0000-00009D000000}"/>
    <cellStyle name="20% - Colore 2 14 2 2" xfId="2379" xr:uid="{9987BFF6-8985-466F-9123-5530FAB7123C}"/>
    <cellStyle name="20% - Colore 2 14 3" xfId="2378" xr:uid="{5E4ACA86-1270-432B-8930-BE89C51EE5EA}"/>
    <cellStyle name="20% - Colore 2 15" xfId="179" xr:uid="{00000000-0005-0000-0000-00009E000000}"/>
    <cellStyle name="20% - Colore 2 15 2" xfId="180" xr:uid="{00000000-0005-0000-0000-00009F000000}"/>
    <cellStyle name="20% - Colore 2 15 2 2" xfId="2381" xr:uid="{3CA03506-C7E6-4AFA-8015-0D29E842B356}"/>
    <cellStyle name="20% - Colore 2 15 3" xfId="2380" xr:uid="{9B6DB750-F344-4F18-B6D0-BD35F0F57A87}"/>
    <cellStyle name="20% - Colore 2 16" xfId="181" xr:uid="{00000000-0005-0000-0000-0000A0000000}"/>
    <cellStyle name="20% - Colore 2 16 2" xfId="182" xr:uid="{00000000-0005-0000-0000-0000A1000000}"/>
    <cellStyle name="20% - Colore 2 16 2 2" xfId="2383" xr:uid="{959C2C80-21D4-4914-A342-4D964077ED27}"/>
    <cellStyle name="20% - Colore 2 16 3" xfId="2382" xr:uid="{DF3937EE-A7FF-4697-8EA7-9D213B891D25}"/>
    <cellStyle name="20% - Colore 2 17" xfId="183" xr:uid="{00000000-0005-0000-0000-0000A2000000}"/>
    <cellStyle name="20% - Colore 2 17 2" xfId="184" xr:uid="{00000000-0005-0000-0000-0000A3000000}"/>
    <cellStyle name="20% - Colore 2 17 2 2" xfId="2385" xr:uid="{82DAF761-8B40-47E1-90DC-2222E98B3EEE}"/>
    <cellStyle name="20% - Colore 2 17 3" xfId="2384" xr:uid="{B6740D8B-1CF9-4186-A103-4117AA793B30}"/>
    <cellStyle name="20% - Colore 2 18" xfId="185" xr:uid="{00000000-0005-0000-0000-0000A4000000}"/>
    <cellStyle name="20% - Colore 2 18 2" xfId="186" xr:uid="{00000000-0005-0000-0000-0000A5000000}"/>
    <cellStyle name="20% - Colore 2 18 2 2" xfId="2387" xr:uid="{9D85BE4E-004D-4A92-A6BC-8683F084B425}"/>
    <cellStyle name="20% - Colore 2 18 3" xfId="2386" xr:uid="{D4E8546E-9F2C-428D-A233-8B2CF6831D59}"/>
    <cellStyle name="20% - Colore 2 19" xfId="187" xr:uid="{00000000-0005-0000-0000-0000A6000000}"/>
    <cellStyle name="20% - Colore 2 19 2" xfId="188" xr:uid="{00000000-0005-0000-0000-0000A7000000}"/>
    <cellStyle name="20% - Colore 2 19 2 2" xfId="2389" xr:uid="{D4BC0D27-76EB-4D27-BA3B-605BB8108B61}"/>
    <cellStyle name="20% - Colore 2 19 3" xfId="2388" xr:uid="{51D2754D-31DD-455C-B194-EDC125A380C7}"/>
    <cellStyle name="20% - Colore 2 2" xfId="4" xr:uid="{00000000-0005-0000-0000-0000A8000000}"/>
    <cellStyle name="20% - Colore 2 2 2" xfId="189" xr:uid="{00000000-0005-0000-0000-0000A9000000}"/>
    <cellStyle name="20% - Colore 2 2 2 2" xfId="2390" xr:uid="{9B9B5236-CEBB-4F3D-A21E-210C6B801395}"/>
    <cellStyle name="20% - Colore 2 2 3" xfId="190" xr:uid="{00000000-0005-0000-0000-0000AA000000}"/>
    <cellStyle name="20% - Colore 2 2 3 2" xfId="2391" xr:uid="{A4C8ADC6-378E-40EF-A156-315C5FD73BF7}"/>
    <cellStyle name="20% - Colore 2 2 4" xfId="2208" xr:uid="{9D4B7148-7609-4B5D-A136-70A12EBD9A2D}"/>
    <cellStyle name="20% - Colore 2 20" xfId="191" xr:uid="{00000000-0005-0000-0000-0000AB000000}"/>
    <cellStyle name="20% - Colore 2 20 2" xfId="192" xr:uid="{00000000-0005-0000-0000-0000AC000000}"/>
    <cellStyle name="20% - Colore 2 20 2 2" xfId="2393" xr:uid="{C052FFA1-B18A-402F-A5E2-4044AF6284F7}"/>
    <cellStyle name="20% - Colore 2 20 3" xfId="2392" xr:uid="{988B9D85-0969-44BA-A2BA-837523A8F364}"/>
    <cellStyle name="20% - Colore 2 21" xfId="193" xr:uid="{00000000-0005-0000-0000-0000AD000000}"/>
    <cellStyle name="20% - Colore 2 21 2" xfId="194" xr:uid="{00000000-0005-0000-0000-0000AE000000}"/>
    <cellStyle name="20% - Colore 2 21 2 2" xfId="2395" xr:uid="{A1A99902-7F2A-4233-B8D1-E8C0AAD828B1}"/>
    <cellStyle name="20% - Colore 2 21 3" xfId="2394" xr:uid="{960A9C1A-BA59-4112-9852-540A89665F44}"/>
    <cellStyle name="20% - Colore 2 22" xfId="195" xr:uid="{00000000-0005-0000-0000-0000AF000000}"/>
    <cellStyle name="20% - Colore 2 22 2" xfId="196" xr:uid="{00000000-0005-0000-0000-0000B0000000}"/>
    <cellStyle name="20% - Colore 2 22 2 2" xfId="2397" xr:uid="{E57B20A9-4536-4832-B3C0-EB00DFAAD1BC}"/>
    <cellStyle name="20% - Colore 2 22 3" xfId="2396" xr:uid="{D48FAA9D-4846-4B41-B3B4-B24019C31B7C}"/>
    <cellStyle name="20% - Colore 2 23" xfId="197" xr:uid="{00000000-0005-0000-0000-0000B1000000}"/>
    <cellStyle name="20% - Colore 2 23 2" xfId="198" xr:uid="{00000000-0005-0000-0000-0000B2000000}"/>
    <cellStyle name="20% - Colore 2 23 2 2" xfId="2399" xr:uid="{CF1CCD0E-FA0C-4661-8A09-859BE674F4E2}"/>
    <cellStyle name="20% - Colore 2 23 3" xfId="2398" xr:uid="{8D69C2BF-50A1-477E-93CD-E0B88E46C1B7}"/>
    <cellStyle name="20% - Colore 2 24" xfId="199" xr:uid="{00000000-0005-0000-0000-0000B3000000}"/>
    <cellStyle name="20% - Colore 2 24 2" xfId="200" xr:uid="{00000000-0005-0000-0000-0000B4000000}"/>
    <cellStyle name="20% - Colore 2 24 2 2" xfId="2401" xr:uid="{FF5F0B06-506A-4017-9DE3-B2D5CCEF4970}"/>
    <cellStyle name="20% - Colore 2 24 3" xfId="2400" xr:uid="{70E704DE-F798-4A36-8AF9-DA19F5A20CAB}"/>
    <cellStyle name="20% - Colore 2 25" xfId="201" xr:uid="{00000000-0005-0000-0000-0000B5000000}"/>
    <cellStyle name="20% - Colore 2 25 2" xfId="202" xr:uid="{00000000-0005-0000-0000-0000B6000000}"/>
    <cellStyle name="20% - Colore 2 25 2 2" xfId="2403" xr:uid="{63E672E6-E0D1-4172-8E7D-2452E709552F}"/>
    <cellStyle name="20% - Colore 2 25 3" xfId="2402" xr:uid="{1772EA17-D44F-4ECE-9FD3-CAFDCFB4A618}"/>
    <cellStyle name="20% - Colore 2 26" xfId="203" xr:uid="{00000000-0005-0000-0000-0000B7000000}"/>
    <cellStyle name="20% - Colore 2 26 2" xfId="204" xr:uid="{00000000-0005-0000-0000-0000B8000000}"/>
    <cellStyle name="20% - Colore 2 26 2 2" xfId="2405" xr:uid="{B558BE5C-C98D-493C-826D-D6281F1B6B8B}"/>
    <cellStyle name="20% - Colore 2 26 3" xfId="2404" xr:uid="{AE736945-C8A2-4720-968D-DF75E7005AC4}"/>
    <cellStyle name="20% - Colore 2 27" xfId="205" xr:uid="{00000000-0005-0000-0000-0000B9000000}"/>
    <cellStyle name="20% - Colore 2 27 2" xfId="206" xr:uid="{00000000-0005-0000-0000-0000BA000000}"/>
    <cellStyle name="20% - Colore 2 27 2 2" xfId="2407" xr:uid="{6D418B42-27CB-4655-9759-13D6C1AFCB01}"/>
    <cellStyle name="20% - Colore 2 27 3" xfId="2406" xr:uid="{B343D605-56A8-48E3-B8E9-A9A9A29766B3}"/>
    <cellStyle name="20% - Colore 2 28" xfId="207" xr:uid="{00000000-0005-0000-0000-0000BB000000}"/>
    <cellStyle name="20% - Colore 2 28 2" xfId="208" xr:uid="{00000000-0005-0000-0000-0000BC000000}"/>
    <cellStyle name="20% - Colore 2 28 2 2" xfId="2409" xr:uid="{BD8D7EDA-B4BB-452C-A849-A335B9CA20B5}"/>
    <cellStyle name="20% - Colore 2 28 3" xfId="2408" xr:uid="{0A99EBBD-7208-4A4D-91C2-72FE960F5FD9}"/>
    <cellStyle name="20% - Colore 2 29" xfId="209" xr:uid="{00000000-0005-0000-0000-0000BD000000}"/>
    <cellStyle name="20% - Colore 2 29 2" xfId="210" xr:uid="{00000000-0005-0000-0000-0000BE000000}"/>
    <cellStyle name="20% - Colore 2 29 2 2" xfId="2411" xr:uid="{A0CB3973-F538-41EE-BEC5-284FE1A0B2C3}"/>
    <cellStyle name="20% - Colore 2 29 3" xfId="2410" xr:uid="{2D059141-286B-48DC-A280-37F8D3D4950C}"/>
    <cellStyle name="20% - Colore 2 3" xfId="211" xr:uid="{00000000-0005-0000-0000-0000BF000000}"/>
    <cellStyle name="20% - Colore 2 3 2" xfId="212" xr:uid="{00000000-0005-0000-0000-0000C0000000}"/>
    <cellStyle name="20% - Colore 2 3 2 2" xfId="2413" xr:uid="{B1470FA3-76F2-4EB7-B491-C06CC2EE9BA4}"/>
    <cellStyle name="20% - Colore 2 3 3" xfId="213" xr:uid="{00000000-0005-0000-0000-0000C1000000}"/>
    <cellStyle name="20% - Colore 2 3 3 2" xfId="2414" xr:uid="{977DB3F0-64DD-4DAC-BF64-FD6A36990803}"/>
    <cellStyle name="20% - Colore 2 3 4" xfId="2412" xr:uid="{58BC9F66-0C3D-4EF4-A528-AD82228B06B4}"/>
    <cellStyle name="20% - Colore 2 30" xfId="214" xr:uid="{00000000-0005-0000-0000-0000C2000000}"/>
    <cellStyle name="20% - Colore 2 30 2" xfId="215" xr:uid="{00000000-0005-0000-0000-0000C3000000}"/>
    <cellStyle name="20% - Colore 2 30 2 2" xfId="2416" xr:uid="{7F9F5F21-95EC-4BC8-8C96-550D23BEE7A7}"/>
    <cellStyle name="20% - Colore 2 30 3" xfId="2415" xr:uid="{9D52C7E4-6E6A-4F03-877D-C875DEF0448C}"/>
    <cellStyle name="20% - Colore 2 31" xfId="216" xr:uid="{00000000-0005-0000-0000-0000C4000000}"/>
    <cellStyle name="20% - Colore 2 31 2" xfId="217" xr:uid="{00000000-0005-0000-0000-0000C5000000}"/>
    <cellStyle name="20% - Colore 2 31 2 2" xfId="2418" xr:uid="{D98C8FAE-0B4A-4FF5-AC70-D3578E805A97}"/>
    <cellStyle name="20% - Colore 2 31 3" xfId="2417" xr:uid="{DC1C737B-1718-4585-8F8E-05A1D7B29AFA}"/>
    <cellStyle name="20% - Colore 2 32" xfId="218" xr:uid="{00000000-0005-0000-0000-0000C6000000}"/>
    <cellStyle name="20% - Colore 2 32 2" xfId="219" xr:uid="{00000000-0005-0000-0000-0000C7000000}"/>
    <cellStyle name="20% - Colore 2 32 2 2" xfId="2420" xr:uid="{EA77CD40-B761-4717-9064-F0FB00B2404A}"/>
    <cellStyle name="20% - Colore 2 32 3" xfId="2419" xr:uid="{AC403CC6-1A6B-4017-813A-34B2A1CB44FD}"/>
    <cellStyle name="20% - Colore 2 33" xfId="220" xr:uid="{00000000-0005-0000-0000-0000C8000000}"/>
    <cellStyle name="20% - Colore 2 33 2" xfId="221" xr:uid="{00000000-0005-0000-0000-0000C9000000}"/>
    <cellStyle name="20% - Colore 2 33 2 2" xfId="2422" xr:uid="{C2161B82-C575-4D5A-98E0-2D91DA06A736}"/>
    <cellStyle name="20% - Colore 2 33 3" xfId="2421" xr:uid="{3EBFD7EA-4DCB-4FC8-BCAB-FB45B187DC89}"/>
    <cellStyle name="20% - Colore 2 34" xfId="222" xr:uid="{00000000-0005-0000-0000-0000CA000000}"/>
    <cellStyle name="20% - Colore 2 34 2" xfId="223" xr:uid="{00000000-0005-0000-0000-0000CB000000}"/>
    <cellStyle name="20% - Colore 2 34 2 2" xfId="2424" xr:uid="{6A057AB7-8A5D-4F6F-947C-F3CBCB439F2E}"/>
    <cellStyle name="20% - Colore 2 34 3" xfId="2423" xr:uid="{B85A9F33-6746-4C35-82CD-C634136633B8}"/>
    <cellStyle name="20% - Colore 2 35" xfId="224" xr:uid="{00000000-0005-0000-0000-0000CC000000}"/>
    <cellStyle name="20% - Colore 2 35 2" xfId="225" xr:uid="{00000000-0005-0000-0000-0000CD000000}"/>
    <cellStyle name="20% - Colore 2 35 2 2" xfId="2426" xr:uid="{FB40CDCB-D978-4FD9-BC23-0D511A02ECDA}"/>
    <cellStyle name="20% - Colore 2 35 3" xfId="2425" xr:uid="{2D23459F-66CA-4B4B-B8E3-4C46FAB179E6}"/>
    <cellStyle name="20% - Colore 2 36" xfId="226" xr:uid="{00000000-0005-0000-0000-0000CE000000}"/>
    <cellStyle name="20% - Colore 2 36 2" xfId="227" xr:uid="{00000000-0005-0000-0000-0000CF000000}"/>
    <cellStyle name="20% - Colore 2 36 2 2" xfId="2428" xr:uid="{A54E64CB-4B3C-42C0-8324-4F7B429B67E3}"/>
    <cellStyle name="20% - Colore 2 36 3" xfId="2427" xr:uid="{9ACC88F2-3EAF-4CDF-98A1-03F9EFBEA60F}"/>
    <cellStyle name="20% - Colore 2 37" xfId="228" xr:uid="{00000000-0005-0000-0000-0000D0000000}"/>
    <cellStyle name="20% - Colore 2 37 2" xfId="229" xr:uid="{00000000-0005-0000-0000-0000D1000000}"/>
    <cellStyle name="20% - Colore 2 37 2 2" xfId="2430" xr:uid="{85D10D33-A19E-4AF3-A97F-6FAFDA70AF4C}"/>
    <cellStyle name="20% - Colore 2 37 3" xfId="2429" xr:uid="{259BB465-8F47-41A3-B307-6D575F033C22}"/>
    <cellStyle name="20% - Colore 2 38" xfId="230" xr:uid="{00000000-0005-0000-0000-0000D2000000}"/>
    <cellStyle name="20% - Colore 2 38 2" xfId="231" xr:uid="{00000000-0005-0000-0000-0000D3000000}"/>
    <cellStyle name="20% - Colore 2 38 2 2" xfId="2432" xr:uid="{6D99DC81-2C20-41AC-AB3F-AD07859E8BE5}"/>
    <cellStyle name="20% - Colore 2 38 3" xfId="2431" xr:uid="{2A3221E0-7FA7-47DE-B757-935BF7E81217}"/>
    <cellStyle name="20% - Colore 2 39" xfId="232" xr:uid="{00000000-0005-0000-0000-0000D4000000}"/>
    <cellStyle name="20% - Colore 2 39 2" xfId="233" xr:uid="{00000000-0005-0000-0000-0000D5000000}"/>
    <cellStyle name="20% - Colore 2 39 2 2" xfId="2434" xr:uid="{F2D0396D-AC3A-488C-8E77-48007D429CA8}"/>
    <cellStyle name="20% - Colore 2 39 3" xfId="2433" xr:uid="{40344F14-6F53-491F-A60F-D78A149900FB}"/>
    <cellStyle name="20% - Colore 2 4" xfId="234" xr:uid="{00000000-0005-0000-0000-0000D6000000}"/>
    <cellStyle name="20% - Colore 2 4 2" xfId="235" xr:uid="{00000000-0005-0000-0000-0000D7000000}"/>
    <cellStyle name="20% - Colore 2 4 2 2" xfId="2436" xr:uid="{D58D8B66-52B7-4FBD-9BF2-B3D4D9DA68CB}"/>
    <cellStyle name="20% - Colore 2 4 3" xfId="236" xr:uid="{00000000-0005-0000-0000-0000D8000000}"/>
    <cellStyle name="20% - Colore 2 4 3 2" xfId="2437" xr:uid="{DF92C01C-5ABD-4859-BF6B-4BFDEC998469}"/>
    <cellStyle name="20% - Colore 2 4 4" xfId="2435" xr:uid="{293E8F22-879E-4F4E-9318-28972527C451}"/>
    <cellStyle name="20% - Colore 2 40" xfId="237" xr:uid="{00000000-0005-0000-0000-0000D9000000}"/>
    <cellStyle name="20% - Colore 2 40 2" xfId="238" xr:uid="{00000000-0005-0000-0000-0000DA000000}"/>
    <cellStyle name="20% - Colore 2 40 2 2" xfId="2439" xr:uid="{F0774EC2-9006-4575-B4EE-4B9E5C66140B}"/>
    <cellStyle name="20% - Colore 2 40 3" xfId="2438" xr:uid="{916B6E55-F0B0-4899-B266-CE4687C5B961}"/>
    <cellStyle name="20% - Colore 2 41" xfId="239" xr:uid="{00000000-0005-0000-0000-0000DB000000}"/>
    <cellStyle name="20% - Colore 2 41 2" xfId="240" xr:uid="{00000000-0005-0000-0000-0000DC000000}"/>
    <cellStyle name="20% - Colore 2 41 2 2" xfId="2441" xr:uid="{F8EF56EB-B0EC-4802-9AD9-2EF5DEF79CDA}"/>
    <cellStyle name="20% - Colore 2 41 3" xfId="2440" xr:uid="{A244F5B3-2741-4A44-93E5-92D115B23F1A}"/>
    <cellStyle name="20% - Colore 2 42" xfId="241" xr:uid="{00000000-0005-0000-0000-0000DD000000}"/>
    <cellStyle name="20% - Colore 2 42 2" xfId="242" xr:uid="{00000000-0005-0000-0000-0000DE000000}"/>
    <cellStyle name="20% - Colore 2 42 2 2" xfId="2443" xr:uid="{9EE24DCD-E6D0-40FD-80C6-D98AE4FB65A4}"/>
    <cellStyle name="20% - Colore 2 42 3" xfId="2442" xr:uid="{C8BD127A-5F87-4DDE-8BC2-D6BB2F72AFB1}"/>
    <cellStyle name="20% - Colore 2 43" xfId="243" xr:uid="{00000000-0005-0000-0000-0000DF000000}"/>
    <cellStyle name="20% - Colore 2 43 2" xfId="244" xr:uid="{00000000-0005-0000-0000-0000E0000000}"/>
    <cellStyle name="20% - Colore 2 43 2 2" xfId="2445" xr:uid="{016A719C-7A21-458F-AB4C-D9798C08F643}"/>
    <cellStyle name="20% - Colore 2 43 3" xfId="2444" xr:uid="{4C777572-ACBB-40B5-AFA5-62D82659348F}"/>
    <cellStyle name="20% - Colore 2 44" xfId="245" xr:uid="{00000000-0005-0000-0000-0000E1000000}"/>
    <cellStyle name="20% - Colore 2 44 2" xfId="246" xr:uid="{00000000-0005-0000-0000-0000E2000000}"/>
    <cellStyle name="20% - Colore 2 44 2 2" xfId="2447" xr:uid="{0637904B-9CA5-40E2-A5CC-CD54460FDDEA}"/>
    <cellStyle name="20% - Colore 2 44 3" xfId="2446" xr:uid="{BABA3634-57C4-4D14-A478-4ABDCCB4C339}"/>
    <cellStyle name="20% - Colore 2 45" xfId="247" xr:uid="{00000000-0005-0000-0000-0000E3000000}"/>
    <cellStyle name="20% - Colore 2 45 2" xfId="2448" xr:uid="{6BF14A7A-515E-4CA5-9435-4040893747A4}"/>
    <cellStyle name="20% - Colore 2 46" xfId="248" xr:uid="{00000000-0005-0000-0000-0000E4000000}"/>
    <cellStyle name="20% - Colore 2 46 2" xfId="2449" xr:uid="{E60301A6-0EA9-43F5-9BB1-565CE62D103E}"/>
    <cellStyle name="20% - Colore 2 47" xfId="249" xr:uid="{00000000-0005-0000-0000-0000E5000000}"/>
    <cellStyle name="20% - Colore 2 47 2" xfId="2450" xr:uid="{CD4BB51A-361D-4F5A-9F8F-AA557364D718}"/>
    <cellStyle name="20% - Colore 2 48" xfId="250" xr:uid="{00000000-0005-0000-0000-0000E6000000}"/>
    <cellStyle name="20% - Colore 2 48 2" xfId="2451" xr:uid="{C8B5E06C-1700-4ABD-B685-D42420B78A4E}"/>
    <cellStyle name="20% - Colore 2 49" xfId="251" xr:uid="{00000000-0005-0000-0000-0000E7000000}"/>
    <cellStyle name="20% - Colore 2 49 2" xfId="2452" xr:uid="{8C0AE6EC-52BD-4E09-AC11-B8EA9668DF71}"/>
    <cellStyle name="20% - Colore 2 5" xfId="252" xr:uid="{00000000-0005-0000-0000-0000E8000000}"/>
    <cellStyle name="20% - Colore 2 5 2" xfId="253" xr:uid="{00000000-0005-0000-0000-0000E9000000}"/>
    <cellStyle name="20% - Colore 2 5 2 2" xfId="2454" xr:uid="{3589A22D-7C05-4E55-A34E-505294ED5E1F}"/>
    <cellStyle name="20% - Colore 2 5 3" xfId="2453" xr:uid="{E521B9FB-F773-40B6-99C1-3CF121764C01}"/>
    <cellStyle name="20% - Colore 2 50" xfId="254" xr:uid="{00000000-0005-0000-0000-0000EA000000}"/>
    <cellStyle name="20% - Colore 2 50 2" xfId="2455" xr:uid="{B50A512F-6C36-4904-95A4-35ED517C8580}"/>
    <cellStyle name="20% - Colore 2 51" xfId="255" xr:uid="{00000000-0005-0000-0000-0000EB000000}"/>
    <cellStyle name="20% - Colore 2 51 2" xfId="2456" xr:uid="{B0C6C258-602F-4796-A7EF-49877C5DEAE3}"/>
    <cellStyle name="20% - Colore 2 52" xfId="256" xr:uid="{00000000-0005-0000-0000-0000EC000000}"/>
    <cellStyle name="20% - Colore 2 52 2" xfId="2457" xr:uid="{18EB1D69-AFA0-43CB-9FE4-875CEB2218A0}"/>
    <cellStyle name="20% - Colore 2 53" xfId="257" xr:uid="{00000000-0005-0000-0000-0000ED000000}"/>
    <cellStyle name="20% - Colore 2 53 2" xfId="2458" xr:uid="{90BD5A38-8705-4C12-946D-E07DA7493FA9}"/>
    <cellStyle name="20% - Colore 2 54" xfId="258" xr:uid="{00000000-0005-0000-0000-0000EE000000}"/>
    <cellStyle name="20% - Colore 2 54 2" xfId="2459" xr:uid="{80437545-7B3F-4ED3-A1ED-709845C45F91}"/>
    <cellStyle name="20% - Colore 2 55" xfId="259" xr:uid="{00000000-0005-0000-0000-0000EF000000}"/>
    <cellStyle name="20% - Colore 2 55 2" xfId="2460" xr:uid="{42D84CD0-AFE0-43CA-89C0-57EBAE86BFAD}"/>
    <cellStyle name="20% - Colore 2 56" xfId="260" xr:uid="{00000000-0005-0000-0000-0000F0000000}"/>
    <cellStyle name="20% - Colore 2 56 2" xfId="2461" xr:uid="{F594D21B-EE14-4E2E-A397-72E0A964AED9}"/>
    <cellStyle name="20% - Colore 2 57" xfId="261" xr:uid="{00000000-0005-0000-0000-0000F1000000}"/>
    <cellStyle name="20% - Colore 2 57 2" xfId="2462" xr:uid="{FB6B8E6C-8B93-4DAA-BE36-D5805AC6A710}"/>
    <cellStyle name="20% - Colore 2 58" xfId="262" xr:uid="{00000000-0005-0000-0000-0000F2000000}"/>
    <cellStyle name="20% - Colore 2 58 2" xfId="2463" xr:uid="{3BD1DEB1-1456-46E8-868A-5FEAFCD03FAB}"/>
    <cellStyle name="20% - Colore 2 59" xfId="263" xr:uid="{00000000-0005-0000-0000-0000F3000000}"/>
    <cellStyle name="20% - Colore 2 59 2" xfId="2464" xr:uid="{C898125A-E561-4D22-BE91-8C11C0A2A909}"/>
    <cellStyle name="20% - Colore 2 6" xfId="264" xr:uid="{00000000-0005-0000-0000-0000F4000000}"/>
    <cellStyle name="20% - Colore 2 6 2" xfId="265" xr:uid="{00000000-0005-0000-0000-0000F5000000}"/>
    <cellStyle name="20% - Colore 2 6 2 2" xfId="2466" xr:uid="{7D20156B-72E6-436A-A36B-3E64F4DA5726}"/>
    <cellStyle name="20% - Colore 2 6 3" xfId="2465" xr:uid="{E4FB4B27-F193-468C-98C7-BE61D533EC91}"/>
    <cellStyle name="20% - Colore 2 60" xfId="266" xr:uid="{00000000-0005-0000-0000-0000F6000000}"/>
    <cellStyle name="20% - Colore 2 60 2" xfId="2467" xr:uid="{38B2ABE0-836D-401B-9208-F4F6692DD5E7}"/>
    <cellStyle name="20% - Colore 2 61" xfId="267" xr:uid="{00000000-0005-0000-0000-0000F7000000}"/>
    <cellStyle name="20% - Colore 2 61 2" xfId="2468" xr:uid="{A6174490-3EC4-4768-A4F2-1B2F106CAEC8}"/>
    <cellStyle name="20% - Colore 2 62" xfId="268" xr:uid="{00000000-0005-0000-0000-0000F8000000}"/>
    <cellStyle name="20% - Colore 2 62 2" xfId="2469" xr:uid="{CD4A4CB6-9B7E-433D-8EDC-9426B858E8B9}"/>
    <cellStyle name="20% - Colore 2 63" xfId="269" xr:uid="{00000000-0005-0000-0000-0000F9000000}"/>
    <cellStyle name="20% - Colore 2 63 2" xfId="2470" xr:uid="{2494E29F-3FF0-4750-B346-7768DADB7EC7}"/>
    <cellStyle name="20% - Colore 2 64" xfId="270" xr:uid="{00000000-0005-0000-0000-0000FA000000}"/>
    <cellStyle name="20% - Colore 2 64 2" xfId="2471" xr:uid="{5E073AA8-5EDE-4AC4-99BA-C7C9699C0D11}"/>
    <cellStyle name="20% - Colore 2 65" xfId="271" xr:uid="{00000000-0005-0000-0000-0000FB000000}"/>
    <cellStyle name="20% - Colore 2 65 2" xfId="2472" xr:uid="{26C31E5F-5DA6-4B15-AA3B-155F1ACDB338}"/>
    <cellStyle name="20% - Colore 2 66" xfId="272" xr:uid="{00000000-0005-0000-0000-0000FC000000}"/>
    <cellStyle name="20% - Colore 2 66 2" xfId="2473" xr:uid="{D10E5673-81BC-4D30-BA11-EECD2EA625DD}"/>
    <cellStyle name="20% - Colore 2 67" xfId="273" xr:uid="{00000000-0005-0000-0000-0000FD000000}"/>
    <cellStyle name="20% - Colore 2 67 2" xfId="2474" xr:uid="{44FE1F17-6829-4AFE-BD28-000DA925C0F3}"/>
    <cellStyle name="20% - Colore 2 68" xfId="274" xr:uid="{00000000-0005-0000-0000-0000FE000000}"/>
    <cellStyle name="20% - Colore 2 68 2" xfId="2475" xr:uid="{D55922FE-24AD-4AC1-BD12-BD061E90E4B1}"/>
    <cellStyle name="20% - Colore 2 69" xfId="275" xr:uid="{00000000-0005-0000-0000-0000FF000000}"/>
    <cellStyle name="20% - Colore 2 69 2" xfId="2476" xr:uid="{BF8E5CDD-9C1D-4BEC-B320-ECB303127A50}"/>
    <cellStyle name="20% - Colore 2 7" xfId="276" xr:uid="{00000000-0005-0000-0000-000000010000}"/>
    <cellStyle name="20% - Colore 2 7 2" xfId="277" xr:uid="{00000000-0005-0000-0000-000001010000}"/>
    <cellStyle name="20% - Colore 2 7 2 2" xfId="2478" xr:uid="{D1589E12-631E-499D-8BB4-550221AD6958}"/>
    <cellStyle name="20% - Colore 2 7 3" xfId="2477" xr:uid="{12BB5B49-0954-470E-930F-708833620BED}"/>
    <cellStyle name="20% - Colore 2 70" xfId="278" xr:uid="{00000000-0005-0000-0000-000002010000}"/>
    <cellStyle name="20% - Colore 2 70 2" xfId="2479" xr:uid="{8EF9834D-7152-4620-A672-E95C88569788}"/>
    <cellStyle name="20% - Colore 2 71" xfId="279" xr:uid="{00000000-0005-0000-0000-000003010000}"/>
    <cellStyle name="20% - Colore 2 71 2" xfId="2480" xr:uid="{C47F3292-2161-43EF-8D7F-5D100EE6A682}"/>
    <cellStyle name="20% - Colore 2 72" xfId="280" xr:uid="{00000000-0005-0000-0000-000004010000}"/>
    <cellStyle name="20% - Colore 2 72 2" xfId="2481" xr:uid="{5ABB57E8-396E-4BD2-8D6D-DBB66B486791}"/>
    <cellStyle name="20% - Colore 2 73" xfId="281" xr:uid="{00000000-0005-0000-0000-000005010000}"/>
    <cellStyle name="20% - Colore 2 73 2" xfId="2482" xr:uid="{5FCE9397-CD9C-4295-9E01-4A0ED70EDE91}"/>
    <cellStyle name="20% - Colore 2 74" xfId="282" xr:uid="{00000000-0005-0000-0000-000006010000}"/>
    <cellStyle name="20% - Colore 2 74 2" xfId="2483" xr:uid="{F9FFA4F5-6410-4BE0-AA20-A43A1E414F5E}"/>
    <cellStyle name="20% - Colore 2 75" xfId="283" xr:uid="{00000000-0005-0000-0000-000007010000}"/>
    <cellStyle name="20% - Colore 2 75 2" xfId="2484" xr:uid="{58FB944B-9BA3-45B0-84BC-80DAA0BA32A1}"/>
    <cellStyle name="20% - Colore 2 76" xfId="284" xr:uid="{00000000-0005-0000-0000-000008010000}"/>
    <cellStyle name="20% - Colore 2 76 2" xfId="2485" xr:uid="{4F58CF13-BBB6-4BE9-867D-51D78862C24C}"/>
    <cellStyle name="20% - Colore 2 77" xfId="285" xr:uid="{00000000-0005-0000-0000-000009010000}"/>
    <cellStyle name="20% - Colore 2 77 2" xfId="2486" xr:uid="{5C694469-6B49-4F4F-81BC-B729F7B2ED9F}"/>
    <cellStyle name="20% - Colore 2 78" xfId="286" xr:uid="{00000000-0005-0000-0000-00000A010000}"/>
    <cellStyle name="20% - Colore 2 78 2" xfId="2487" xr:uid="{ABDDC860-581B-4C20-AD36-FF9826C6E171}"/>
    <cellStyle name="20% - Colore 2 79" xfId="287" xr:uid="{00000000-0005-0000-0000-00000B010000}"/>
    <cellStyle name="20% - Colore 2 79 2" xfId="2488" xr:uid="{4C5A12D1-E2A0-436E-8F03-AF1EE5608421}"/>
    <cellStyle name="20% - Colore 2 8" xfId="288" xr:uid="{00000000-0005-0000-0000-00000C010000}"/>
    <cellStyle name="20% - Colore 2 8 2" xfId="289" xr:uid="{00000000-0005-0000-0000-00000D010000}"/>
    <cellStyle name="20% - Colore 2 8 2 2" xfId="2490" xr:uid="{F71F8E8F-7A92-4E28-BF9D-C27DBBD3C831}"/>
    <cellStyle name="20% - Colore 2 8 3" xfId="2489" xr:uid="{6CE80B8B-AD53-4BA2-B4EF-B3BF8E737921}"/>
    <cellStyle name="20% - Colore 2 80" xfId="290" xr:uid="{00000000-0005-0000-0000-00000E010000}"/>
    <cellStyle name="20% - Colore 2 80 2" xfId="2491" xr:uid="{266ABBD5-1756-45B4-B90F-F2F3DB672FFF}"/>
    <cellStyle name="20% - Colore 2 81" xfId="291" xr:uid="{00000000-0005-0000-0000-00000F010000}"/>
    <cellStyle name="20% - Colore 2 81 2" xfId="2492" xr:uid="{753BD3D4-5A8A-43B0-81CC-F2345C132BF1}"/>
    <cellStyle name="20% - Colore 2 82" xfId="292" xr:uid="{00000000-0005-0000-0000-000010010000}"/>
    <cellStyle name="20% - Colore 2 82 2" xfId="2493" xr:uid="{E2D888D6-AA07-4402-91E1-D7921896AF3F}"/>
    <cellStyle name="20% - Colore 2 83" xfId="293" xr:uid="{00000000-0005-0000-0000-000011010000}"/>
    <cellStyle name="20% - Colore 2 83 2" xfId="2494" xr:uid="{E58DD8F8-F087-4643-87E6-FAE3F7CB6FF8}"/>
    <cellStyle name="20% - Colore 2 84" xfId="294" xr:uid="{00000000-0005-0000-0000-000012010000}"/>
    <cellStyle name="20% - Colore 2 84 2" xfId="2495" xr:uid="{60657E13-F584-4CD1-A665-D9B33DD59A3E}"/>
    <cellStyle name="20% - Colore 2 85" xfId="295" xr:uid="{00000000-0005-0000-0000-000013010000}"/>
    <cellStyle name="20% - Colore 2 85 2" xfId="2496" xr:uid="{E5A217EC-9C76-43FA-895B-FC1FCC56454A}"/>
    <cellStyle name="20% - Colore 2 86" xfId="296" xr:uid="{00000000-0005-0000-0000-000014010000}"/>
    <cellStyle name="20% - Colore 2 86 2" xfId="2497" xr:uid="{5EBA71BA-9AA5-4657-A60D-F4F13344A17B}"/>
    <cellStyle name="20% - Colore 2 87" xfId="297" xr:uid="{00000000-0005-0000-0000-000015010000}"/>
    <cellStyle name="20% - Colore 2 87 2" xfId="2498" xr:uid="{E82EE4FE-1EA0-43BE-9065-66402C85111F}"/>
    <cellStyle name="20% - Colore 2 88" xfId="298" xr:uid="{00000000-0005-0000-0000-000016010000}"/>
    <cellStyle name="20% - Colore 2 88 2" xfId="2499" xr:uid="{D52E2C6E-4BE0-4326-9949-3FD22CEC8DA8}"/>
    <cellStyle name="20% - Colore 2 89" xfId="299" xr:uid="{00000000-0005-0000-0000-000017010000}"/>
    <cellStyle name="20% - Colore 2 89 2" xfId="2500" xr:uid="{B2B2FF35-0F93-4575-B4C3-6C8639A3E8EC}"/>
    <cellStyle name="20% - Colore 2 9" xfId="300" xr:uid="{00000000-0005-0000-0000-000018010000}"/>
    <cellStyle name="20% - Colore 2 9 2" xfId="301" xr:uid="{00000000-0005-0000-0000-000019010000}"/>
    <cellStyle name="20% - Colore 2 9 2 2" xfId="2502" xr:uid="{B3256D69-7E06-4102-81EE-8C57E5ABB91D}"/>
    <cellStyle name="20% - Colore 2 9 3" xfId="2501" xr:uid="{F688FFFA-DE35-40F6-868E-E8FD5162020C}"/>
    <cellStyle name="20% - Colore 2 90" xfId="302" xr:uid="{00000000-0005-0000-0000-00001A010000}"/>
    <cellStyle name="20% - Colore 2 90 2" xfId="2503" xr:uid="{76E0645F-F0F3-4467-ACFF-6119951C84DF}"/>
    <cellStyle name="20% - Colore 2 91" xfId="303" xr:uid="{00000000-0005-0000-0000-00001B010000}"/>
    <cellStyle name="20% - Colore 2 91 2" xfId="2504" xr:uid="{F86D55C9-2A0A-413B-8AE7-08BB08477086}"/>
    <cellStyle name="20% - Colore 2 92" xfId="304" xr:uid="{00000000-0005-0000-0000-00001C010000}"/>
    <cellStyle name="20% - Colore 2 92 2" xfId="2505" xr:uid="{C56D8857-47B1-4B0C-B8C4-50066B125C2A}"/>
    <cellStyle name="20% - Colore 2 93" xfId="305" xr:uid="{00000000-0005-0000-0000-00001D010000}"/>
    <cellStyle name="20% - Colore 2 93 2" xfId="2506" xr:uid="{E996EE09-AA1B-4D98-A2D7-86BEFDAC39D3}"/>
    <cellStyle name="20% - Colore 2 94" xfId="306" xr:uid="{00000000-0005-0000-0000-00001E010000}"/>
    <cellStyle name="20% - Colore 2 94 2" xfId="2507" xr:uid="{CE9A27E0-6900-403E-985C-55D8EB79FA82}"/>
    <cellStyle name="20% - Colore 2 95" xfId="307" xr:uid="{00000000-0005-0000-0000-00001F010000}"/>
    <cellStyle name="20% - Colore 2 95 2" xfId="2508" xr:uid="{27524A04-7A4E-4656-B1D4-97A7CAEA0B7E}"/>
    <cellStyle name="20% - Colore 2 96" xfId="308" xr:uid="{00000000-0005-0000-0000-000020010000}"/>
    <cellStyle name="20% - Colore 2 96 2" xfId="2509" xr:uid="{47CEE0A3-FF95-4C2C-9D54-21A8C717A767}"/>
    <cellStyle name="20% - Colore 2 97" xfId="309" xr:uid="{00000000-0005-0000-0000-000021010000}"/>
    <cellStyle name="20% - Colore 2 97 2" xfId="2510" xr:uid="{0C2D7611-0CB7-49B0-9AC7-0A7243FD2589}"/>
    <cellStyle name="20% - Colore 2 98" xfId="310" xr:uid="{00000000-0005-0000-0000-000022010000}"/>
    <cellStyle name="20% - Colore 2 98 2" xfId="2511" xr:uid="{A857A685-7770-4436-9BDD-4A78E41F788A}"/>
    <cellStyle name="20% - Colore 2 99" xfId="311" xr:uid="{00000000-0005-0000-0000-000023010000}"/>
    <cellStyle name="20% - Colore 2 99 2" xfId="2512" xr:uid="{7070F14F-4209-4DCF-AF4E-1988213017D4}"/>
    <cellStyle name="20% - Colore 3 10" xfId="312" xr:uid="{00000000-0005-0000-0000-000024010000}"/>
    <cellStyle name="20% - Colore 3 10 2" xfId="313" xr:uid="{00000000-0005-0000-0000-000025010000}"/>
    <cellStyle name="20% - Colore 3 10 2 2" xfId="2514" xr:uid="{6BC4EAFB-814A-4074-AA68-199F75EA968B}"/>
    <cellStyle name="20% - Colore 3 10 3" xfId="2513" xr:uid="{4650AA3F-2607-4950-81F8-CDD4DA556E3C}"/>
    <cellStyle name="20% - Colore 3 100" xfId="314" xr:uid="{00000000-0005-0000-0000-000026010000}"/>
    <cellStyle name="20% - Colore 3 100 2" xfId="2515" xr:uid="{536AA9DD-3C24-4113-9B6B-D92BEE126F58}"/>
    <cellStyle name="20% - Colore 3 101" xfId="315" xr:uid="{00000000-0005-0000-0000-000027010000}"/>
    <cellStyle name="20% - Colore 3 101 2" xfId="2516" xr:uid="{B81DD272-E04E-4B01-B065-D116CDC3CC68}"/>
    <cellStyle name="20% - Colore 3 11" xfId="316" xr:uid="{00000000-0005-0000-0000-000028010000}"/>
    <cellStyle name="20% - Colore 3 11 2" xfId="317" xr:uid="{00000000-0005-0000-0000-000029010000}"/>
    <cellStyle name="20% - Colore 3 11 2 2" xfId="2518" xr:uid="{2F8E3E6C-8BAA-4689-8914-01625C836C23}"/>
    <cellStyle name="20% - Colore 3 11 3" xfId="2517" xr:uid="{5E250579-8592-4F5F-A6E6-CC0AD196D4A4}"/>
    <cellStyle name="20% - Colore 3 12" xfId="318" xr:uid="{00000000-0005-0000-0000-00002A010000}"/>
    <cellStyle name="20% - Colore 3 12 2" xfId="319" xr:uid="{00000000-0005-0000-0000-00002B010000}"/>
    <cellStyle name="20% - Colore 3 12 2 2" xfId="2520" xr:uid="{A942A73A-C8F0-4B59-91A8-12660323FA3C}"/>
    <cellStyle name="20% - Colore 3 12 3" xfId="2519" xr:uid="{6FD308D7-65D9-4B6D-A1E8-198FCA92AF38}"/>
    <cellStyle name="20% - Colore 3 13" xfId="320" xr:uid="{00000000-0005-0000-0000-00002C010000}"/>
    <cellStyle name="20% - Colore 3 13 2" xfId="321" xr:uid="{00000000-0005-0000-0000-00002D010000}"/>
    <cellStyle name="20% - Colore 3 13 2 2" xfId="2522" xr:uid="{2E91567E-E426-4FD4-8C84-12CC8AAB61A7}"/>
    <cellStyle name="20% - Colore 3 13 3" xfId="2521" xr:uid="{565C5571-CD4C-445F-A88E-B2C4FD79E27F}"/>
    <cellStyle name="20% - Colore 3 14" xfId="322" xr:uid="{00000000-0005-0000-0000-00002E010000}"/>
    <cellStyle name="20% - Colore 3 14 2" xfId="323" xr:uid="{00000000-0005-0000-0000-00002F010000}"/>
    <cellStyle name="20% - Colore 3 14 2 2" xfId="2524" xr:uid="{E6B570D8-CFE5-4918-97E2-A6BC6DD18C80}"/>
    <cellStyle name="20% - Colore 3 14 3" xfId="2523" xr:uid="{A1ADA781-3B4C-4B06-8CD1-7EB4940C59D9}"/>
    <cellStyle name="20% - Colore 3 15" xfId="324" xr:uid="{00000000-0005-0000-0000-000030010000}"/>
    <cellStyle name="20% - Colore 3 15 2" xfId="325" xr:uid="{00000000-0005-0000-0000-000031010000}"/>
    <cellStyle name="20% - Colore 3 15 2 2" xfId="2526" xr:uid="{0FBA6971-156C-4880-8A2B-47A79B884D87}"/>
    <cellStyle name="20% - Colore 3 15 3" xfId="2525" xr:uid="{384688AA-397D-4006-B69C-58A2E689FFC7}"/>
    <cellStyle name="20% - Colore 3 16" xfId="326" xr:uid="{00000000-0005-0000-0000-000032010000}"/>
    <cellStyle name="20% - Colore 3 16 2" xfId="327" xr:uid="{00000000-0005-0000-0000-000033010000}"/>
    <cellStyle name="20% - Colore 3 16 2 2" xfId="2528" xr:uid="{6AFCF551-BD57-4B5E-BA58-24E516A4DEED}"/>
    <cellStyle name="20% - Colore 3 16 3" xfId="2527" xr:uid="{A12CC0D8-A4C2-4C9A-9E19-7AD0DD291994}"/>
    <cellStyle name="20% - Colore 3 17" xfId="328" xr:uid="{00000000-0005-0000-0000-000034010000}"/>
    <cellStyle name="20% - Colore 3 17 2" xfId="329" xr:uid="{00000000-0005-0000-0000-000035010000}"/>
    <cellStyle name="20% - Colore 3 17 2 2" xfId="2530" xr:uid="{CDB4FF45-96AD-452A-94DC-4AD22EFB6470}"/>
    <cellStyle name="20% - Colore 3 17 3" xfId="2529" xr:uid="{A36B718F-313F-4BE9-A671-73A484DCAFCD}"/>
    <cellStyle name="20% - Colore 3 18" xfId="330" xr:uid="{00000000-0005-0000-0000-000036010000}"/>
    <cellStyle name="20% - Colore 3 18 2" xfId="331" xr:uid="{00000000-0005-0000-0000-000037010000}"/>
    <cellStyle name="20% - Colore 3 18 2 2" xfId="2532" xr:uid="{14D5A359-9371-4140-85D6-933922D4A100}"/>
    <cellStyle name="20% - Colore 3 18 3" xfId="2531" xr:uid="{AF42D2F4-DDD9-4AF7-9D3A-0325DDB3E49F}"/>
    <cellStyle name="20% - Colore 3 19" xfId="332" xr:uid="{00000000-0005-0000-0000-000038010000}"/>
    <cellStyle name="20% - Colore 3 19 2" xfId="333" xr:uid="{00000000-0005-0000-0000-000039010000}"/>
    <cellStyle name="20% - Colore 3 19 2 2" xfId="2534" xr:uid="{E5F02088-3D1E-4BA1-B801-AEDDFBAC1973}"/>
    <cellStyle name="20% - Colore 3 19 3" xfId="2533" xr:uid="{0C1140B7-0EB5-45A5-BC58-AF7701DFBE1B}"/>
    <cellStyle name="20% - Colore 3 2" xfId="5" xr:uid="{00000000-0005-0000-0000-00003A010000}"/>
    <cellStyle name="20% - Colore 3 2 2" xfId="334" xr:uid="{00000000-0005-0000-0000-00003B010000}"/>
    <cellStyle name="20% - Colore 3 2 2 2" xfId="2535" xr:uid="{73C85B63-687C-4EE2-948B-A6F53AE8CA89}"/>
    <cellStyle name="20% - Colore 3 2 3" xfId="335" xr:uid="{00000000-0005-0000-0000-00003C010000}"/>
    <cellStyle name="20% - Colore 3 2 3 2" xfId="2536" xr:uid="{CDD2239C-64FF-49E2-9E0A-123A572CFD88}"/>
    <cellStyle name="20% - Colore 3 2 4" xfId="2209" xr:uid="{3EC80202-9723-429E-9552-49E1422A9BAA}"/>
    <cellStyle name="20% - Colore 3 20" xfId="336" xr:uid="{00000000-0005-0000-0000-00003D010000}"/>
    <cellStyle name="20% - Colore 3 20 2" xfId="337" xr:uid="{00000000-0005-0000-0000-00003E010000}"/>
    <cellStyle name="20% - Colore 3 20 2 2" xfId="2538" xr:uid="{145E2C8A-EDB6-417D-BD5B-98078DCD98DA}"/>
    <cellStyle name="20% - Colore 3 20 3" xfId="2537" xr:uid="{3EAA3013-AD62-4223-8D8F-CF16F93D0352}"/>
    <cellStyle name="20% - Colore 3 21" xfId="338" xr:uid="{00000000-0005-0000-0000-00003F010000}"/>
    <cellStyle name="20% - Colore 3 21 2" xfId="339" xr:uid="{00000000-0005-0000-0000-000040010000}"/>
    <cellStyle name="20% - Colore 3 21 2 2" xfId="2540" xr:uid="{542C1565-79DA-4F8E-A395-5FA600E205A7}"/>
    <cellStyle name="20% - Colore 3 21 3" xfId="2539" xr:uid="{7584EA8E-A547-488B-AC87-924005657C10}"/>
    <cellStyle name="20% - Colore 3 22" xfId="340" xr:uid="{00000000-0005-0000-0000-000041010000}"/>
    <cellStyle name="20% - Colore 3 22 2" xfId="341" xr:uid="{00000000-0005-0000-0000-000042010000}"/>
    <cellStyle name="20% - Colore 3 22 2 2" xfId="2542" xr:uid="{50EC14E3-642E-43D3-8AC2-36339C15F1BB}"/>
    <cellStyle name="20% - Colore 3 22 3" xfId="2541" xr:uid="{24D54193-CFF9-46C8-9751-62CED964C4FC}"/>
    <cellStyle name="20% - Colore 3 23" xfId="342" xr:uid="{00000000-0005-0000-0000-000043010000}"/>
    <cellStyle name="20% - Colore 3 23 2" xfId="343" xr:uid="{00000000-0005-0000-0000-000044010000}"/>
    <cellStyle name="20% - Colore 3 23 2 2" xfId="2544" xr:uid="{BA1A0662-1BC9-410D-92E2-601D2F8775EF}"/>
    <cellStyle name="20% - Colore 3 23 3" xfId="2543" xr:uid="{DA0DAAFA-94EE-41D5-9292-FAFC17F46B75}"/>
    <cellStyle name="20% - Colore 3 24" xfId="344" xr:uid="{00000000-0005-0000-0000-000045010000}"/>
    <cellStyle name="20% - Colore 3 24 2" xfId="345" xr:uid="{00000000-0005-0000-0000-000046010000}"/>
    <cellStyle name="20% - Colore 3 24 2 2" xfId="2546" xr:uid="{E74492D2-C997-4194-9EF4-6DA42EA09431}"/>
    <cellStyle name="20% - Colore 3 24 3" xfId="2545" xr:uid="{0F3D22D7-F44E-4D36-B842-0C49232E19EB}"/>
    <cellStyle name="20% - Colore 3 25" xfId="346" xr:uid="{00000000-0005-0000-0000-000047010000}"/>
    <cellStyle name="20% - Colore 3 25 2" xfId="347" xr:uid="{00000000-0005-0000-0000-000048010000}"/>
    <cellStyle name="20% - Colore 3 25 2 2" xfId="2548" xr:uid="{F33570DD-51FB-4216-8DAF-EAD8782EA1AA}"/>
    <cellStyle name="20% - Colore 3 25 3" xfId="2547" xr:uid="{D6706414-8912-452A-9AF8-E1C824E65EBD}"/>
    <cellStyle name="20% - Colore 3 26" xfId="348" xr:uid="{00000000-0005-0000-0000-000049010000}"/>
    <cellStyle name="20% - Colore 3 26 2" xfId="349" xr:uid="{00000000-0005-0000-0000-00004A010000}"/>
    <cellStyle name="20% - Colore 3 26 2 2" xfId="2550" xr:uid="{48940BB0-0474-40A5-8CD6-48BA298E730D}"/>
    <cellStyle name="20% - Colore 3 26 3" xfId="2549" xr:uid="{5B749453-8FF2-4E32-B7C1-D2B872795341}"/>
    <cellStyle name="20% - Colore 3 27" xfId="350" xr:uid="{00000000-0005-0000-0000-00004B010000}"/>
    <cellStyle name="20% - Colore 3 27 2" xfId="351" xr:uid="{00000000-0005-0000-0000-00004C010000}"/>
    <cellStyle name="20% - Colore 3 27 2 2" xfId="2552" xr:uid="{434A22A3-3858-4D59-BE6B-FCCD5E1D871E}"/>
    <cellStyle name="20% - Colore 3 27 3" xfId="2551" xr:uid="{A8D43383-C408-493E-811E-ED4BEC1B84AB}"/>
    <cellStyle name="20% - Colore 3 28" xfId="352" xr:uid="{00000000-0005-0000-0000-00004D010000}"/>
    <cellStyle name="20% - Colore 3 28 2" xfId="353" xr:uid="{00000000-0005-0000-0000-00004E010000}"/>
    <cellStyle name="20% - Colore 3 28 2 2" xfId="2554" xr:uid="{A93D858B-7122-4ABC-9BF5-432E07399FC9}"/>
    <cellStyle name="20% - Colore 3 28 3" xfId="2553" xr:uid="{8224E2A7-2271-4453-9B2B-E971DC538EBE}"/>
    <cellStyle name="20% - Colore 3 29" xfId="354" xr:uid="{00000000-0005-0000-0000-00004F010000}"/>
    <cellStyle name="20% - Colore 3 29 2" xfId="355" xr:uid="{00000000-0005-0000-0000-000050010000}"/>
    <cellStyle name="20% - Colore 3 29 2 2" xfId="2556" xr:uid="{101A9A51-A0B6-47F1-9E90-2CDDDA85B81C}"/>
    <cellStyle name="20% - Colore 3 29 3" xfId="2555" xr:uid="{16375606-9DCB-4D02-A06E-4ABFFAC18970}"/>
    <cellStyle name="20% - Colore 3 3" xfId="356" xr:uid="{00000000-0005-0000-0000-000051010000}"/>
    <cellStyle name="20% - Colore 3 3 2" xfId="357" xr:uid="{00000000-0005-0000-0000-000052010000}"/>
    <cellStyle name="20% - Colore 3 3 2 2" xfId="2558" xr:uid="{E6A96895-D175-4427-B241-4D6F121EECB6}"/>
    <cellStyle name="20% - Colore 3 3 3" xfId="358" xr:uid="{00000000-0005-0000-0000-000053010000}"/>
    <cellStyle name="20% - Colore 3 3 3 2" xfId="2559" xr:uid="{4805BFC3-FC70-42B5-B724-D437C74D7014}"/>
    <cellStyle name="20% - Colore 3 3 4" xfId="2557" xr:uid="{B43A181C-D040-4F6F-9BEF-4CF8E3D00D5A}"/>
    <cellStyle name="20% - Colore 3 30" xfId="359" xr:uid="{00000000-0005-0000-0000-000054010000}"/>
    <cellStyle name="20% - Colore 3 30 2" xfId="360" xr:uid="{00000000-0005-0000-0000-000055010000}"/>
    <cellStyle name="20% - Colore 3 30 2 2" xfId="2561" xr:uid="{53D192E2-F74C-4870-A6D2-79D5873679A3}"/>
    <cellStyle name="20% - Colore 3 30 3" xfId="2560" xr:uid="{A7B7350C-09A8-4B13-9ED3-4A8F517A3099}"/>
    <cellStyle name="20% - Colore 3 31" xfId="361" xr:uid="{00000000-0005-0000-0000-000056010000}"/>
    <cellStyle name="20% - Colore 3 31 2" xfId="362" xr:uid="{00000000-0005-0000-0000-000057010000}"/>
    <cellStyle name="20% - Colore 3 31 2 2" xfId="2563" xr:uid="{06DC9098-3031-4B5B-B1B0-E00BB20A2BB5}"/>
    <cellStyle name="20% - Colore 3 31 3" xfId="2562" xr:uid="{A0123977-EBD8-4D81-A7A8-B53670D0BBD7}"/>
    <cellStyle name="20% - Colore 3 32" xfId="363" xr:uid="{00000000-0005-0000-0000-000058010000}"/>
    <cellStyle name="20% - Colore 3 32 2" xfId="364" xr:uid="{00000000-0005-0000-0000-000059010000}"/>
    <cellStyle name="20% - Colore 3 32 2 2" xfId="2565" xr:uid="{E1BF2217-F76D-44FB-870C-B305EBF11905}"/>
    <cellStyle name="20% - Colore 3 32 3" xfId="2564" xr:uid="{42635678-6857-42BE-A433-EAD77494FD08}"/>
    <cellStyle name="20% - Colore 3 33" xfId="365" xr:uid="{00000000-0005-0000-0000-00005A010000}"/>
    <cellStyle name="20% - Colore 3 33 2" xfId="366" xr:uid="{00000000-0005-0000-0000-00005B010000}"/>
    <cellStyle name="20% - Colore 3 33 2 2" xfId="2567" xr:uid="{E0BC0DD5-C1FC-4BBD-808E-7672D4FD3C58}"/>
    <cellStyle name="20% - Colore 3 33 3" xfId="2566" xr:uid="{737405F0-D150-4D0C-B6FB-FDF793A64F99}"/>
    <cellStyle name="20% - Colore 3 34" xfId="367" xr:uid="{00000000-0005-0000-0000-00005C010000}"/>
    <cellStyle name="20% - Colore 3 34 2" xfId="368" xr:uid="{00000000-0005-0000-0000-00005D010000}"/>
    <cellStyle name="20% - Colore 3 34 2 2" xfId="2569" xr:uid="{10DB104E-3454-49B2-81C5-3AE182254FD9}"/>
    <cellStyle name="20% - Colore 3 34 3" xfId="2568" xr:uid="{C0D935FB-3CF8-45CB-BE08-8E1896BB2B32}"/>
    <cellStyle name="20% - Colore 3 35" xfId="369" xr:uid="{00000000-0005-0000-0000-00005E010000}"/>
    <cellStyle name="20% - Colore 3 35 2" xfId="370" xr:uid="{00000000-0005-0000-0000-00005F010000}"/>
    <cellStyle name="20% - Colore 3 35 2 2" xfId="2571" xr:uid="{BBC1F7FF-C1F4-4196-9929-9A339E420DE3}"/>
    <cellStyle name="20% - Colore 3 35 3" xfId="2570" xr:uid="{B2127FC6-235E-44ED-874E-B73E208D42FB}"/>
    <cellStyle name="20% - Colore 3 36" xfId="371" xr:uid="{00000000-0005-0000-0000-000060010000}"/>
    <cellStyle name="20% - Colore 3 36 2" xfId="372" xr:uid="{00000000-0005-0000-0000-000061010000}"/>
    <cellStyle name="20% - Colore 3 36 2 2" xfId="2573" xr:uid="{1BFA2239-AB04-4EF2-86E4-3F25C4441B46}"/>
    <cellStyle name="20% - Colore 3 36 3" xfId="2572" xr:uid="{58B7DA9A-1559-498E-B984-5952858B0889}"/>
    <cellStyle name="20% - Colore 3 37" xfId="373" xr:uid="{00000000-0005-0000-0000-000062010000}"/>
    <cellStyle name="20% - Colore 3 37 2" xfId="374" xr:uid="{00000000-0005-0000-0000-000063010000}"/>
    <cellStyle name="20% - Colore 3 37 2 2" xfId="2575" xr:uid="{F2E64C3F-FE1F-4AFD-BB26-A850A1A24B17}"/>
    <cellStyle name="20% - Colore 3 37 3" xfId="2574" xr:uid="{2B3FD00B-865D-4C17-B884-AE4905D33A71}"/>
    <cellStyle name="20% - Colore 3 38" xfId="375" xr:uid="{00000000-0005-0000-0000-000064010000}"/>
    <cellStyle name="20% - Colore 3 38 2" xfId="376" xr:uid="{00000000-0005-0000-0000-000065010000}"/>
    <cellStyle name="20% - Colore 3 38 2 2" xfId="2577" xr:uid="{BF5CEF9C-7122-4580-A976-84CD20D1D1CA}"/>
    <cellStyle name="20% - Colore 3 38 3" xfId="2576" xr:uid="{DDEA3521-8E90-466C-BA74-47FB59DE21AF}"/>
    <cellStyle name="20% - Colore 3 39" xfId="377" xr:uid="{00000000-0005-0000-0000-000066010000}"/>
    <cellStyle name="20% - Colore 3 39 2" xfId="378" xr:uid="{00000000-0005-0000-0000-000067010000}"/>
    <cellStyle name="20% - Colore 3 39 2 2" xfId="2579" xr:uid="{9EE645FB-12A1-4B46-9B97-485676A71B80}"/>
    <cellStyle name="20% - Colore 3 39 3" xfId="2578" xr:uid="{00C2BEDB-F2C4-41D0-938C-AC73B5EA2A57}"/>
    <cellStyle name="20% - Colore 3 4" xfId="379" xr:uid="{00000000-0005-0000-0000-000068010000}"/>
    <cellStyle name="20% - Colore 3 4 2" xfId="380" xr:uid="{00000000-0005-0000-0000-000069010000}"/>
    <cellStyle name="20% - Colore 3 4 2 2" xfId="2581" xr:uid="{D0539D7E-EA88-4460-B08F-CE7672A6955F}"/>
    <cellStyle name="20% - Colore 3 4 3" xfId="381" xr:uid="{00000000-0005-0000-0000-00006A010000}"/>
    <cellStyle name="20% - Colore 3 4 3 2" xfId="2582" xr:uid="{5744B779-877C-41A7-9D96-ADEF028191D0}"/>
    <cellStyle name="20% - Colore 3 4 4" xfId="2580" xr:uid="{49ABFD32-5C73-4790-8E83-0045480D5850}"/>
    <cellStyle name="20% - Colore 3 40" xfId="382" xr:uid="{00000000-0005-0000-0000-00006B010000}"/>
    <cellStyle name="20% - Colore 3 40 2" xfId="383" xr:uid="{00000000-0005-0000-0000-00006C010000}"/>
    <cellStyle name="20% - Colore 3 40 2 2" xfId="2584" xr:uid="{0D4F25F8-89F1-47F1-B15E-EB00EAC3229D}"/>
    <cellStyle name="20% - Colore 3 40 3" xfId="2583" xr:uid="{FD8A56F0-D327-40E3-A29F-90412A6B3D5F}"/>
    <cellStyle name="20% - Colore 3 41" xfId="384" xr:uid="{00000000-0005-0000-0000-00006D010000}"/>
    <cellStyle name="20% - Colore 3 41 2" xfId="385" xr:uid="{00000000-0005-0000-0000-00006E010000}"/>
    <cellStyle name="20% - Colore 3 41 2 2" xfId="2586" xr:uid="{25B8A8A9-0C5F-47F3-991B-9EFF4A79491C}"/>
    <cellStyle name="20% - Colore 3 41 3" xfId="2585" xr:uid="{627DF141-2863-418E-B75B-4C9306C7FDE4}"/>
    <cellStyle name="20% - Colore 3 42" xfId="386" xr:uid="{00000000-0005-0000-0000-00006F010000}"/>
    <cellStyle name="20% - Colore 3 42 2" xfId="387" xr:uid="{00000000-0005-0000-0000-000070010000}"/>
    <cellStyle name="20% - Colore 3 42 2 2" xfId="2588" xr:uid="{BE45FBC6-B16E-4D4B-8DC6-F616F2ED46F6}"/>
    <cellStyle name="20% - Colore 3 42 3" xfId="2587" xr:uid="{9BDF9F2B-C3FF-4074-86A2-100CC1284DFD}"/>
    <cellStyle name="20% - Colore 3 43" xfId="388" xr:uid="{00000000-0005-0000-0000-000071010000}"/>
    <cellStyle name="20% - Colore 3 43 2" xfId="389" xr:uid="{00000000-0005-0000-0000-000072010000}"/>
    <cellStyle name="20% - Colore 3 43 2 2" xfId="2590" xr:uid="{E2E63F27-1BB8-43B3-89F8-3DAEB960E7E6}"/>
    <cellStyle name="20% - Colore 3 43 3" xfId="2589" xr:uid="{B9192FD8-95DD-4A49-8B39-72876924E1F6}"/>
    <cellStyle name="20% - Colore 3 44" xfId="390" xr:uid="{00000000-0005-0000-0000-000073010000}"/>
    <cellStyle name="20% - Colore 3 44 2" xfId="391" xr:uid="{00000000-0005-0000-0000-000074010000}"/>
    <cellStyle name="20% - Colore 3 44 2 2" xfId="2592" xr:uid="{0F8480D4-6121-4190-B961-FAC2EAB5447B}"/>
    <cellStyle name="20% - Colore 3 44 3" xfId="2591" xr:uid="{A6A81F43-1A84-48D5-BEF9-8AFEBA97C645}"/>
    <cellStyle name="20% - Colore 3 45" xfId="392" xr:uid="{00000000-0005-0000-0000-000075010000}"/>
    <cellStyle name="20% - Colore 3 45 2" xfId="2593" xr:uid="{E1360C7A-34D5-43D1-A6E4-7FA185174A9C}"/>
    <cellStyle name="20% - Colore 3 46" xfId="393" xr:uid="{00000000-0005-0000-0000-000076010000}"/>
    <cellStyle name="20% - Colore 3 46 2" xfId="2594" xr:uid="{AE21C028-2F56-4F76-833E-5E601B0B7B53}"/>
    <cellStyle name="20% - Colore 3 47" xfId="394" xr:uid="{00000000-0005-0000-0000-000077010000}"/>
    <cellStyle name="20% - Colore 3 47 2" xfId="2595" xr:uid="{66D788EC-4F44-4029-9A97-1598C854E550}"/>
    <cellStyle name="20% - Colore 3 48" xfId="395" xr:uid="{00000000-0005-0000-0000-000078010000}"/>
    <cellStyle name="20% - Colore 3 48 2" xfId="2596" xr:uid="{BA87300A-664F-409C-B2DC-CC001C0B114A}"/>
    <cellStyle name="20% - Colore 3 49" xfId="396" xr:uid="{00000000-0005-0000-0000-000079010000}"/>
    <cellStyle name="20% - Colore 3 49 2" xfId="2597" xr:uid="{2C63A7A7-4CC7-4F75-A8C7-A1E1B855C9C8}"/>
    <cellStyle name="20% - Colore 3 5" xfId="397" xr:uid="{00000000-0005-0000-0000-00007A010000}"/>
    <cellStyle name="20% - Colore 3 5 2" xfId="398" xr:uid="{00000000-0005-0000-0000-00007B010000}"/>
    <cellStyle name="20% - Colore 3 5 2 2" xfId="2599" xr:uid="{00AA7D59-602B-4E96-8C74-75A02D9A14B8}"/>
    <cellStyle name="20% - Colore 3 5 3" xfId="2598" xr:uid="{F15DA00C-2AD2-46FB-903D-F427099C5D64}"/>
    <cellStyle name="20% - Colore 3 50" xfId="399" xr:uid="{00000000-0005-0000-0000-00007C010000}"/>
    <cellStyle name="20% - Colore 3 50 2" xfId="2600" xr:uid="{737806A0-CC9A-4BC7-A333-1C31A46FCBF4}"/>
    <cellStyle name="20% - Colore 3 51" xfId="400" xr:uid="{00000000-0005-0000-0000-00007D010000}"/>
    <cellStyle name="20% - Colore 3 51 2" xfId="2601" xr:uid="{FB4600B9-9BFD-4911-9979-92EBFD706777}"/>
    <cellStyle name="20% - Colore 3 52" xfId="401" xr:uid="{00000000-0005-0000-0000-00007E010000}"/>
    <cellStyle name="20% - Colore 3 52 2" xfId="2602" xr:uid="{319C7329-9B78-4C94-868F-885E6DA43CDF}"/>
    <cellStyle name="20% - Colore 3 53" xfId="402" xr:uid="{00000000-0005-0000-0000-00007F010000}"/>
    <cellStyle name="20% - Colore 3 53 2" xfId="2603" xr:uid="{7AF95A97-54D8-4AF2-994A-A29E2F1DE644}"/>
    <cellStyle name="20% - Colore 3 54" xfId="403" xr:uid="{00000000-0005-0000-0000-000080010000}"/>
    <cellStyle name="20% - Colore 3 54 2" xfId="2604" xr:uid="{3F52399C-732A-4978-83A4-09AAFD01F4C8}"/>
    <cellStyle name="20% - Colore 3 55" xfId="404" xr:uid="{00000000-0005-0000-0000-000081010000}"/>
    <cellStyle name="20% - Colore 3 55 2" xfId="2605" xr:uid="{FA59386C-D8F7-44D5-80C1-224529D86870}"/>
    <cellStyle name="20% - Colore 3 56" xfId="405" xr:uid="{00000000-0005-0000-0000-000082010000}"/>
    <cellStyle name="20% - Colore 3 56 2" xfId="2606" xr:uid="{621D8115-DF7C-4C92-8F6C-D9FAEF0ABD7B}"/>
    <cellStyle name="20% - Colore 3 57" xfId="406" xr:uid="{00000000-0005-0000-0000-000083010000}"/>
    <cellStyle name="20% - Colore 3 57 2" xfId="2607" xr:uid="{9CD21AA9-AD23-45B1-A278-8F17C0516165}"/>
    <cellStyle name="20% - Colore 3 58" xfId="407" xr:uid="{00000000-0005-0000-0000-000084010000}"/>
    <cellStyle name="20% - Colore 3 58 2" xfId="2608" xr:uid="{FB0D5494-A2D8-4E06-9AFE-EA7BBDD0883D}"/>
    <cellStyle name="20% - Colore 3 59" xfId="408" xr:uid="{00000000-0005-0000-0000-000085010000}"/>
    <cellStyle name="20% - Colore 3 59 2" xfId="2609" xr:uid="{AC61C4EA-5026-4D73-BDED-C225A7BC591E}"/>
    <cellStyle name="20% - Colore 3 6" xfId="409" xr:uid="{00000000-0005-0000-0000-000086010000}"/>
    <cellStyle name="20% - Colore 3 6 2" xfId="410" xr:uid="{00000000-0005-0000-0000-000087010000}"/>
    <cellStyle name="20% - Colore 3 6 2 2" xfId="2611" xr:uid="{80B50DBA-7920-4EA5-8B3E-7F396B72C5DA}"/>
    <cellStyle name="20% - Colore 3 6 3" xfId="2610" xr:uid="{F09324B3-599F-4412-A29B-3600C11CA1E5}"/>
    <cellStyle name="20% - Colore 3 60" xfId="411" xr:uid="{00000000-0005-0000-0000-000088010000}"/>
    <cellStyle name="20% - Colore 3 60 2" xfId="2612" xr:uid="{FF26D52D-E29E-4092-8A98-7E482CEA457D}"/>
    <cellStyle name="20% - Colore 3 61" xfId="412" xr:uid="{00000000-0005-0000-0000-000089010000}"/>
    <cellStyle name="20% - Colore 3 61 2" xfId="2613" xr:uid="{9110516D-A40B-448F-BC3E-5021FF2B4C42}"/>
    <cellStyle name="20% - Colore 3 62" xfId="413" xr:uid="{00000000-0005-0000-0000-00008A010000}"/>
    <cellStyle name="20% - Colore 3 62 2" xfId="2614" xr:uid="{7A8E7706-662A-457B-A8B6-2B12068E04BB}"/>
    <cellStyle name="20% - Colore 3 63" xfId="414" xr:uid="{00000000-0005-0000-0000-00008B010000}"/>
    <cellStyle name="20% - Colore 3 63 2" xfId="2615" xr:uid="{9D7FD137-647A-45B7-9F70-1F2DFD1BF02D}"/>
    <cellStyle name="20% - Colore 3 64" xfId="415" xr:uid="{00000000-0005-0000-0000-00008C010000}"/>
    <cellStyle name="20% - Colore 3 64 2" xfId="2616" xr:uid="{6C68F62B-2775-4CA8-BA50-3C4B647B404B}"/>
    <cellStyle name="20% - Colore 3 65" xfId="416" xr:uid="{00000000-0005-0000-0000-00008D010000}"/>
    <cellStyle name="20% - Colore 3 65 2" xfId="2617" xr:uid="{7D1905FB-4863-4AED-9943-008D5F95B4F1}"/>
    <cellStyle name="20% - Colore 3 66" xfId="417" xr:uid="{00000000-0005-0000-0000-00008E010000}"/>
    <cellStyle name="20% - Colore 3 66 2" xfId="2618" xr:uid="{F52BFC77-4603-4DF2-9C89-173E17E5C8C8}"/>
    <cellStyle name="20% - Colore 3 67" xfId="418" xr:uid="{00000000-0005-0000-0000-00008F010000}"/>
    <cellStyle name="20% - Colore 3 67 2" xfId="2619" xr:uid="{71A24D8A-8C3B-419B-B01F-AE49F951356F}"/>
    <cellStyle name="20% - Colore 3 68" xfId="419" xr:uid="{00000000-0005-0000-0000-000090010000}"/>
    <cellStyle name="20% - Colore 3 68 2" xfId="2620" xr:uid="{D161FD62-057C-4BA5-9010-9515AA25DB0F}"/>
    <cellStyle name="20% - Colore 3 69" xfId="420" xr:uid="{00000000-0005-0000-0000-000091010000}"/>
    <cellStyle name="20% - Colore 3 69 2" xfId="2621" xr:uid="{60EA2A5D-6705-4C3B-8C79-11321D1132FA}"/>
    <cellStyle name="20% - Colore 3 7" xfId="421" xr:uid="{00000000-0005-0000-0000-000092010000}"/>
    <cellStyle name="20% - Colore 3 7 2" xfId="422" xr:uid="{00000000-0005-0000-0000-000093010000}"/>
    <cellStyle name="20% - Colore 3 7 2 2" xfId="2623" xr:uid="{B8C5786A-EF9F-4F9E-AE5E-DF006FF04411}"/>
    <cellStyle name="20% - Colore 3 7 3" xfId="2622" xr:uid="{F1F479D1-F38B-4C33-BD9A-7FA987BD75E1}"/>
    <cellStyle name="20% - Colore 3 70" xfId="423" xr:uid="{00000000-0005-0000-0000-000094010000}"/>
    <cellStyle name="20% - Colore 3 70 2" xfId="2624" xr:uid="{6D470579-13D9-4D18-8B58-1912700F466D}"/>
    <cellStyle name="20% - Colore 3 71" xfId="424" xr:uid="{00000000-0005-0000-0000-000095010000}"/>
    <cellStyle name="20% - Colore 3 71 2" xfId="2625" xr:uid="{BE781FA4-67D2-43DC-9CA1-2AC5B6AA71D3}"/>
    <cellStyle name="20% - Colore 3 72" xfId="425" xr:uid="{00000000-0005-0000-0000-000096010000}"/>
    <cellStyle name="20% - Colore 3 72 2" xfId="2626" xr:uid="{18F93B9F-315F-4143-9EF0-78D33442630C}"/>
    <cellStyle name="20% - Colore 3 73" xfId="426" xr:uid="{00000000-0005-0000-0000-000097010000}"/>
    <cellStyle name="20% - Colore 3 73 2" xfId="2627" xr:uid="{19F5280A-1BB0-4C40-9634-347F9A55B2A1}"/>
    <cellStyle name="20% - Colore 3 74" xfId="427" xr:uid="{00000000-0005-0000-0000-000098010000}"/>
    <cellStyle name="20% - Colore 3 74 2" xfId="2628" xr:uid="{4C44DE36-4199-484A-90AB-DB8FE2E9EAD8}"/>
    <cellStyle name="20% - Colore 3 75" xfId="428" xr:uid="{00000000-0005-0000-0000-000099010000}"/>
    <cellStyle name="20% - Colore 3 75 2" xfId="2629" xr:uid="{B5E98E74-CC08-49A3-A95E-23F430E3C3FF}"/>
    <cellStyle name="20% - Colore 3 76" xfId="429" xr:uid="{00000000-0005-0000-0000-00009A010000}"/>
    <cellStyle name="20% - Colore 3 76 2" xfId="2630" xr:uid="{6AB7138C-5751-46BF-9300-3B47EA0B7F63}"/>
    <cellStyle name="20% - Colore 3 77" xfId="430" xr:uid="{00000000-0005-0000-0000-00009B010000}"/>
    <cellStyle name="20% - Colore 3 77 2" xfId="2631" xr:uid="{651AD406-0BF1-42D0-82EA-794B625D6B9B}"/>
    <cellStyle name="20% - Colore 3 78" xfId="431" xr:uid="{00000000-0005-0000-0000-00009C010000}"/>
    <cellStyle name="20% - Colore 3 78 2" xfId="2632" xr:uid="{EA1C901C-20CD-4BE1-BB4B-9AE8940AFD1B}"/>
    <cellStyle name="20% - Colore 3 79" xfId="432" xr:uid="{00000000-0005-0000-0000-00009D010000}"/>
    <cellStyle name="20% - Colore 3 79 2" xfId="2633" xr:uid="{FEE599DD-1B95-40EA-AA39-1AE755DF3185}"/>
    <cellStyle name="20% - Colore 3 8" xfId="433" xr:uid="{00000000-0005-0000-0000-00009E010000}"/>
    <cellStyle name="20% - Colore 3 8 2" xfId="434" xr:uid="{00000000-0005-0000-0000-00009F010000}"/>
    <cellStyle name="20% - Colore 3 8 2 2" xfId="2635" xr:uid="{E5553724-79BF-45AB-97EB-B43B88ABE247}"/>
    <cellStyle name="20% - Colore 3 8 3" xfId="2634" xr:uid="{236C47EA-0AB2-41CF-8E24-95F7C4D0A21E}"/>
    <cellStyle name="20% - Colore 3 80" xfId="435" xr:uid="{00000000-0005-0000-0000-0000A0010000}"/>
    <cellStyle name="20% - Colore 3 80 2" xfId="2636" xr:uid="{BD5F2D8A-CFE0-4641-8163-066D3F91F9C2}"/>
    <cellStyle name="20% - Colore 3 81" xfId="436" xr:uid="{00000000-0005-0000-0000-0000A1010000}"/>
    <cellStyle name="20% - Colore 3 81 2" xfId="2637" xr:uid="{45CE5F50-8A02-4DDD-AE8D-E71630DC3030}"/>
    <cellStyle name="20% - Colore 3 82" xfId="437" xr:uid="{00000000-0005-0000-0000-0000A2010000}"/>
    <cellStyle name="20% - Colore 3 82 2" xfId="2638" xr:uid="{2962864E-9514-49FE-8A39-B467B5F83BDF}"/>
    <cellStyle name="20% - Colore 3 83" xfId="438" xr:uid="{00000000-0005-0000-0000-0000A3010000}"/>
    <cellStyle name="20% - Colore 3 83 2" xfId="2639" xr:uid="{283F0AC0-F79D-4E12-B18A-4ADE44D514D1}"/>
    <cellStyle name="20% - Colore 3 84" xfId="439" xr:uid="{00000000-0005-0000-0000-0000A4010000}"/>
    <cellStyle name="20% - Colore 3 84 2" xfId="2640" xr:uid="{FFF8D8FE-73FE-4F71-88DF-F0B03120714C}"/>
    <cellStyle name="20% - Colore 3 85" xfId="440" xr:uid="{00000000-0005-0000-0000-0000A5010000}"/>
    <cellStyle name="20% - Colore 3 85 2" xfId="2641" xr:uid="{27FF2B8F-7B58-4CA5-8373-74DBE293FE08}"/>
    <cellStyle name="20% - Colore 3 86" xfId="441" xr:uid="{00000000-0005-0000-0000-0000A6010000}"/>
    <cellStyle name="20% - Colore 3 86 2" xfId="2642" xr:uid="{F1E8D5D2-2931-4A8A-9364-71283E71ACA0}"/>
    <cellStyle name="20% - Colore 3 87" xfId="442" xr:uid="{00000000-0005-0000-0000-0000A7010000}"/>
    <cellStyle name="20% - Colore 3 87 2" xfId="2643" xr:uid="{C9AF7967-42E2-4E37-9637-2BF825F30FF5}"/>
    <cellStyle name="20% - Colore 3 88" xfId="443" xr:uid="{00000000-0005-0000-0000-0000A8010000}"/>
    <cellStyle name="20% - Colore 3 88 2" xfId="2644" xr:uid="{2A13B198-F015-4F2E-8BF9-D056FDD0929C}"/>
    <cellStyle name="20% - Colore 3 89" xfId="444" xr:uid="{00000000-0005-0000-0000-0000A9010000}"/>
    <cellStyle name="20% - Colore 3 89 2" xfId="2645" xr:uid="{8A2FE308-06D2-400B-97D1-48C09397C64A}"/>
    <cellStyle name="20% - Colore 3 9" xfId="445" xr:uid="{00000000-0005-0000-0000-0000AA010000}"/>
    <cellStyle name="20% - Colore 3 9 2" xfId="446" xr:uid="{00000000-0005-0000-0000-0000AB010000}"/>
    <cellStyle name="20% - Colore 3 9 2 2" xfId="2647" xr:uid="{6F145CE4-CC9F-4BE4-9EDB-C116640C2616}"/>
    <cellStyle name="20% - Colore 3 9 3" xfId="2646" xr:uid="{D1C920CE-BFA7-44FD-9431-6A250415C0BC}"/>
    <cellStyle name="20% - Colore 3 90" xfId="447" xr:uid="{00000000-0005-0000-0000-0000AC010000}"/>
    <cellStyle name="20% - Colore 3 90 2" xfId="2648" xr:uid="{C5FB4903-4C27-47AD-8286-60A14BA475A9}"/>
    <cellStyle name="20% - Colore 3 91" xfId="448" xr:uid="{00000000-0005-0000-0000-0000AD010000}"/>
    <cellStyle name="20% - Colore 3 91 2" xfId="2649" xr:uid="{7268B872-1D7C-46E6-AABF-821BDE82405E}"/>
    <cellStyle name="20% - Colore 3 92" xfId="449" xr:uid="{00000000-0005-0000-0000-0000AE010000}"/>
    <cellStyle name="20% - Colore 3 92 2" xfId="2650" xr:uid="{28FF5566-AD0F-4480-BE35-E32A0E3FC4F3}"/>
    <cellStyle name="20% - Colore 3 93" xfId="450" xr:uid="{00000000-0005-0000-0000-0000AF010000}"/>
    <cellStyle name="20% - Colore 3 93 2" xfId="2651" xr:uid="{FDE9D392-CF37-446A-B62A-919DD854A986}"/>
    <cellStyle name="20% - Colore 3 94" xfId="451" xr:uid="{00000000-0005-0000-0000-0000B0010000}"/>
    <cellStyle name="20% - Colore 3 94 2" xfId="2652" xr:uid="{DEB218A5-7D6A-4431-A4C5-43F043068CC2}"/>
    <cellStyle name="20% - Colore 3 95" xfId="452" xr:uid="{00000000-0005-0000-0000-0000B1010000}"/>
    <cellStyle name="20% - Colore 3 95 2" xfId="2653" xr:uid="{EDB69E94-EB41-409B-AE85-5CAB507011E7}"/>
    <cellStyle name="20% - Colore 3 96" xfId="453" xr:uid="{00000000-0005-0000-0000-0000B2010000}"/>
    <cellStyle name="20% - Colore 3 96 2" xfId="2654" xr:uid="{1A12743B-8384-4909-AD02-5EB8B6B8977D}"/>
    <cellStyle name="20% - Colore 3 97" xfId="454" xr:uid="{00000000-0005-0000-0000-0000B3010000}"/>
    <cellStyle name="20% - Colore 3 97 2" xfId="2655" xr:uid="{37638492-0C9C-40AE-B918-33D748F0CD09}"/>
    <cellStyle name="20% - Colore 3 98" xfId="455" xr:uid="{00000000-0005-0000-0000-0000B4010000}"/>
    <cellStyle name="20% - Colore 3 98 2" xfId="2656" xr:uid="{5ED216B5-10D3-4712-81DE-48055A61CD5B}"/>
    <cellStyle name="20% - Colore 3 99" xfId="456" xr:uid="{00000000-0005-0000-0000-0000B5010000}"/>
    <cellStyle name="20% - Colore 3 99 2" xfId="2657" xr:uid="{2E5166DE-9790-454B-BC36-80A3CF01AEC5}"/>
    <cellStyle name="20% - Colore 4 10" xfId="457" xr:uid="{00000000-0005-0000-0000-0000B6010000}"/>
    <cellStyle name="20% - Colore 4 10 2" xfId="458" xr:uid="{00000000-0005-0000-0000-0000B7010000}"/>
    <cellStyle name="20% - Colore 4 10 2 2" xfId="2659" xr:uid="{89818251-4256-4B75-B711-825A543126FE}"/>
    <cellStyle name="20% - Colore 4 10 3" xfId="2658" xr:uid="{246A1672-44FC-451C-981F-BC91FC5237B1}"/>
    <cellStyle name="20% - Colore 4 100" xfId="459" xr:uid="{00000000-0005-0000-0000-0000B8010000}"/>
    <cellStyle name="20% - Colore 4 100 2" xfId="2660" xr:uid="{0918DFC9-2C69-41FF-8536-E45029305C5C}"/>
    <cellStyle name="20% - Colore 4 101" xfId="460" xr:uid="{00000000-0005-0000-0000-0000B9010000}"/>
    <cellStyle name="20% - Colore 4 101 2" xfId="2661" xr:uid="{3BAAA9D0-86BE-4334-9C02-21855EEC3949}"/>
    <cellStyle name="20% - Colore 4 11" xfId="461" xr:uid="{00000000-0005-0000-0000-0000BA010000}"/>
    <cellStyle name="20% - Colore 4 11 2" xfId="462" xr:uid="{00000000-0005-0000-0000-0000BB010000}"/>
    <cellStyle name="20% - Colore 4 11 2 2" xfId="2663" xr:uid="{884401F8-997A-4982-A45F-3D7F2C2D5830}"/>
    <cellStyle name="20% - Colore 4 11 3" xfId="2662" xr:uid="{856225E0-F46F-4C90-8F97-F426C97A15CD}"/>
    <cellStyle name="20% - Colore 4 12" xfId="463" xr:uid="{00000000-0005-0000-0000-0000BC010000}"/>
    <cellStyle name="20% - Colore 4 12 2" xfId="464" xr:uid="{00000000-0005-0000-0000-0000BD010000}"/>
    <cellStyle name="20% - Colore 4 12 2 2" xfId="2665" xr:uid="{F0ABE3BE-0B17-49CC-8E71-CCDE59B5755C}"/>
    <cellStyle name="20% - Colore 4 12 3" xfId="2664" xr:uid="{119F2C47-2B65-4DE2-8880-48D01F905AAB}"/>
    <cellStyle name="20% - Colore 4 13" xfId="465" xr:uid="{00000000-0005-0000-0000-0000BE010000}"/>
    <cellStyle name="20% - Colore 4 13 2" xfId="466" xr:uid="{00000000-0005-0000-0000-0000BF010000}"/>
    <cellStyle name="20% - Colore 4 13 2 2" xfId="2667" xr:uid="{F7F38F38-6193-4F64-A221-325744377EAA}"/>
    <cellStyle name="20% - Colore 4 13 3" xfId="2666" xr:uid="{254D4180-D536-4D2C-95A4-514F3F403A81}"/>
    <cellStyle name="20% - Colore 4 14" xfId="467" xr:uid="{00000000-0005-0000-0000-0000C0010000}"/>
    <cellStyle name="20% - Colore 4 14 2" xfId="468" xr:uid="{00000000-0005-0000-0000-0000C1010000}"/>
    <cellStyle name="20% - Colore 4 14 2 2" xfId="2669" xr:uid="{65E9D7DA-E80D-4594-8C3D-BB2FD1ACE28B}"/>
    <cellStyle name="20% - Colore 4 14 3" xfId="2668" xr:uid="{69FBDF47-B30F-4222-8124-447F68003F0D}"/>
    <cellStyle name="20% - Colore 4 15" xfId="469" xr:uid="{00000000-0005-0000-0000-0000C2010000}"/>
    <cellStyle name="20% - Colore 4 15 2" xfId="470" xr:uid="{00000000-0005-0000-0000-0000C3010000}"/>
    <cellStyle name="20% - Colore 4 15 2 2" xfId="2671" xr:uid="{B1C47931-BF17-4DE6-AB8F-1CB0B9D57E7F}"/>
    <cellStyle name="20% - Colore 4 15 3" xfId="2670" xr:uid="{F28E6BBC-67B0-4921-8D84-95A47432F888}"/>
    <cellStyle name="20% - Colore 4 16" xfId="471" xr:uid="{00000000-0005-0000-0000-0000C4010000}"/>
    <cellStyle name="20% - Colore 4 16 2" xfId="472" xr:uid="{00000000-0005-0000-0000-0000C5010000}"/>
    <cellStyle name="20% - Colore 4 16 2 2" xfId="2673" xr:uid="{A71C5217-803C-42C5-8710-BFF9B89397EB}"/>
    <cellStyle name="20% - Colore 4 16 3" xfId="2672" xr:uid="{65ADD09A-64E3-415D-99FE-49BE4B474856}"/>
    <cellStyle name="20% - Colore 4 17" xfId="473" xr:uid="{00000000-0005-0000-0000-0000C6010000}"/>
    <cellStyle name="20% - Colore 4 17 2" xfId="474" xr:uid="{00000000-0005-0000-0000-0000C7010000}"/>
    <cellStyle name="20% - Colore 4 17 2 2" xfId="2675" xr:uid="{C1C9F55E-9989-4317-B5C1-D8524D1FCA17}"/>
    <cellStyle name="20% - Colore 4 17 3" xfId="2674" xr:uid="{B9137BA8-1E0A-404A-B275-82D0021C8BEB}"/>
    <cellStyle name="20% - Colore 4 18" xfId="475" xr:uid="{00000000-0005-0000-0000-0000C8010000}"/>
    <cellStyle name="20% - Colore 4 18 2" xfId="476" xr:uid="{00000000-0005-0000-0000-0000C9010000}"/>
    <cellStyle name="20% - Colore 4 18 2 2" xfId="2677" xr:uid="{51F754A6-2597-453A-86B8-874D9156C2E7}"/>
    <cellStyle name="20% - Colore 4 18 3" xfId="2676" xr:uid="{1CAC204C-45B6-4CDA-B4E1-6DAE1FEF829E}"/>
    <cellStyle name="20% - Colore 4 19" xfId="477" xr:uid="{00000000-0005-0000-0000-0000CA010000}"/>
    <cellStyle name="20% - Colore 4 19 2" xfId="478" xr:uid="{00000000-0005-0000-0000-0000CB010000}"/>
    <cellStyle name="20% - Colore 4 19 2 2" xfId="2679" xr:uid="{D07B4B6A-17A2-4203-A467-8B813A19F89B}"/>
    <cellStyle name="20% - Colore 4 19 3" xfId="2678" xr:uid="{BA7CCF7B-D266-4E8F-856B-BA3097F7C785}"/>
    <cellStyle name="20% - Colore 4 2" xfId="6" xr:uid="{00000000-0005-0000-0000-0000CC010000}"/>
    <cellStyle name="20% - Colore 4 2 2" xfId="479" xr:uid="{00000000-0005-0000-0000-0000CD010000}"/>
    <cellStyle name="20% - Colore 4 2 2 2" xfId="2680" xr:uid="{85D0AAFA-B564-4A64-AC8D-0A74726C9B94}"/>
    <cellStyle name="20% - Colore 4 2 3" xfId="480" xr:uid="{00000000-0005-0000-0000-0000CE010000}"/>
    <cellStyle name="20% - Colore 4 2 3 2" xfId="2681" xr:uid="{185B78DB-C801-41BF-8C68-23DAA1BA80E4}"/>
    <cellStyle name="20% - Colore 4 2 4" xfId="2210" xr:uid="{03C3C139-157B-4A7E-95AB-92ABB9274626}"/>
    <cellStyle name="20% - Colore 4 20" xfId="481" xr:uid="{00000000-0005-0000-0000-0000CF010000}"/>
    <cellStyle name="20% - Colore 4 20 2" xfId="482" xr:uid="{00000000-0005-0000-0000-0000D0010000}"/>
    <cellStyle name="20% - Colore 4 20 2 2" xfId="2683" xr:uid="{BA6243C4-6B9A-4DC7-A687-64F94F522509}"/>
    <cellStyle name="20% - Colore 4 20 3" xfId="2682" xr:uid="{1D46742F-E73C-49A8-8F1A-E78833532C66}"/>
    <cellStyle name="20% - Colore 4 21" xfId="483" xr:uid="{00000000-0005-0000-0000-0000D1010000}"/>
    <cellStyle name="20% - Colore 4 21 2" xfId="484" xr:uid="{00000000-0005-0000-0000-0000D2010000}"/>
    <cellStyle name="20% - Colore 4 21 2 2" xfId="2685" xr:uid="{8FAEA2A7-5DE4-4B00-9AC8-D6239293CD24}"/>
    <cellStyle name="20% - Colore 4 21 3" xfId="2684" xr:uid="{8DBA05D8-C9FD-40B7-8A5C-CA331B6EE548}"/>
    <cellStyle name="20% - Colore 4 22" xfId="485" xr:uid="{00000000-0005-0000-0000-0000D3010000}"/>
    <cellStyle name="20% - Colore 4 22 2" xfId="486" xr:uid="{00000000-0005-0000-0000-0000D4010000}"/>
    <cellStyle name="20% - Colore 4 22 2 2" xfId="2687" xr:uid="{F8F2F8EA-9BFA-444D-9066-64148DC4CD5A}"/>
    <cellStyle name="20% - Colore 4 22 3" xfId="2686" xr:uid="{D5517F2F-DF32-45A3-9EC7-2B9D2E468047}"/>
    <cellStyle name="20% - Colore 4 23" xfId="487" xr:uid="{00000000-0005-0000-0000-0000D5010000}"/>
    <cellStyle name="20% - Colore 4 23 2" xfId="488" xr:uid="{00000000-0005-0000-0000-0000D6010000}"/>
    <cellStyle name="20% - Colore 4 23 2 2" xfId="2689" xr:uid="{3000217B-C059-4752-AEA1-D815C0511529}"/>
    <cellStyle name="20% - Colore 4 23 3" xfId="2688" xr:uid="{B1DE5005-95B7-49D5-89EB-FEA026F1C509}"/>
    <cellStyle name="20% - Colore 4 24" xfId="489" xr:uid="{00000000-0005-0000-0000-0000D7010000}"/>
    <cellStyle name="20% - Colore 4 24 2" xfId="490" xr:uid="{00000000-0005-0000-0000-0000D8010000}"/>
    <cellStyle name="20% - Colore 4 24 2 2" xfId="2691" xr:uid="{158A5F00-A1DC-441F-9C0A-A69331ECF95E}"/>
    <cellStyle name="20% - Colore 4 24 3" xfId="2690" xr:uid="{5547DD98-3FFD-4D4A-850D-430A3AD60E23}"/>
    <cellStyle name="20% - Colore 4 25" xfId="491" xr:uid="{00000000-0005-0000-0000-0000D9010000}"/>
    <cellStyle name="20% - Colore 4 25 2" xfId="492" xr:uid="{00000000-0005-0000-0000-0000DA010000}"/>
    <cellStyle name="20% - Colore 4 25 2 2" xfId="2693" xr:uid="{CEEF4154-3F83-425D-A15B-ECA6CDAEE68C}"/>
    <cellStyle name="20% - Colore 4 25 3" xfId="2692" xr:uid="{5CC1B3F2-D088-423F-A4ED-27080B1F37E0}"/>
    <cellStyle name="20% - Colore 4 26" xfId="493" xr:uid="{00000000-0005-0000-0000-0000DB010000}"/>
    <cellStyle name="20% - Colore 4 26 2" xfId="494" xr:uid="{00000000-0005-0000-0000-0000DC010000}"/>
    <cellStyle name="20% - Colore 4 26 2 2" xfId="2695" xr:uid="{1AB5DBCD-3852-4AB0-B092-A7218512ABAA}"/>
    <cellStyle name="20% - Colore 4 26 3" xfId="2694" xr:uid="{806AB4EE-AF28-4714-B975-61D32C87B662}"/>
    <cellStyle name="20% - Colore 4 27" xfId="495" xr:uid="{00000000-0005-0000-0000-0000DD010000}"/>
    <cellStyle name="20% - Colore 4 27 2" xfId="496" xr:uid="{00000000-0005-0000-0000-0000DE010000}"/>
    <cellStyle name="20% - Colore 4 27 2 2" xfId="2697" xr:uid="{4059F099-9C93-4B9F-ABE5-9D193EE39FF9}"/>
    <cellStyle name="20% - Colore 4 27 3" xfId="2696" xr:uid="{AA673D5F-3988-4719-AAAB-8B6C3190DBCC}"/>
    <cellStyle name="20% - Colore 4 28" xfId="497" xr:uid="{00000000-0005-0000-0000-0000DF010000}"/>
    <cellStyle name="20% - Colore 4 28 2" xfId="498" xr:uid="{00000000-0005-0000-0000-0000E0010000}"/>
    <cellStyle name="20% - Colore 4 28 2 2" xfId="2699" xr:uid="{59622F1A-2E4E-4A25-89C9-0BC1FC04C421}"/>
    <cellStyle name="20% - Colore 4 28 3" xfId="2698" xr:uid="{8CB6298A-7ED0-4971-835E-E9CF3C52AF8E}"/>
    <cellStyle name="20% - Colore 4 29" xfId="499" xr:uid="{00000000-0005-0000-0000-0000E1010000}"/>
    <cellStyle name="20% - Colore 4 29 2" xfId="500" xr:uid="{00000000-0005-0000-0000-0000E2010000}"/>
    <cellStyle name="20% - Colore 4 29 2 2" xfId="2701" xr:uid="{B2307DD2-1A41-4CCD-93B7-47A510E19719}"/>
    <cellStyle name="20% - Colore 4 29 3" xfId="2700" xr:uid="{CDF302CC-3B55-425B-A292-7F062208AC0A}"/>
    <cellStyle name="20% - Colore 4 3" xfId="501" xr:uid="{00000000-0005-0000-0000-0000E3010000}"/>
    <cellStyle name="20% - Colore 4 3 2" xfId="502" xr:uid="{00000000-0005-0000-0000-0000E4010000}"/>
    <cellStyle name="20% - Colore 4 3 2 2" xfId="2703" xr:uid="{6BAF5D2E-B536-4323-A286-BB004BFC4FE3}"/>
    <cellStyle name="20% - Colore 4 3 3" xfId="503" xr:uid="{00000000-0005-0000-0000-0000E5010000}"/>
    <cellStyle name="20% - Colore 4 3 3 2" xfId="2704" xr:uid="{AD2E92AA-A1D7-4927-8472-8821124290F8}"/>
    <cellStyle name="20% - Colore 4 3 4" xfId="2702" xr:uid="{7043408C-280E-42F5-ABAE-6E18769DE8DF}"/>
    <cellStyle name="20% - Colore 4 30" xfId="504" xr:uid="{00000000-0005-0000-0000-0000E6010000}"/>
    <cellStyle name="20% - Colore 4 30 2" xfId="505" xr:uid="{00000000-0005-0000-0000-0000E7010000}"/>
    <cellStyle name="20% - Colore 4 30 2 2" xfId="2706" xr:uid="{E415BCA9-6F85-46C6-A5CE-AB3DFE6950BE}"/>
    <cellStyle name="20% - Colore 4 30 3" xfId="2705" xr:uid="{F1732986-C4D6-4296-B345-1E2AC1AEAB14}"/>
    <cellStyle name="20% - Colore 4 31" xfId="506" xr:uid="{00000000-0005-0000-0000-0000E8010000}"/>
    <cellStyle name="20% - Colore 4 31 2" xfId="507" xr:uid="{00000000-0005-0000-0000-0000E9010000}"/>
    <cellStyle name="20% - Colore 4 31 2 2" xfId="2708" xr:uid="{2F93B9CB-912C-4026-8863-830A698E358B}"/>
    <cellStyle name="20% - Colore 4 31 3" xfId="2707" xr:uid="{9EF5D866-416E-4975-8DDB-F0F72BBBDD90}"/>
    <cellStyle name="20% - Colore 4 32" xfId="508" xr:uid="{00000000-0005-0000-0000-0000EA010000}"/>
    <cellStyle name="20% - Colore 4 32 2" xfId="509" xr:uid="{00000000-0005-0000-0000-0000EB010000}"/>
    <cellStyle name="20% - Colore 4 32 2 2" xfId="2710" xr:uid="{CF0DCAA9-E6AD-443D-92C8-69B26B2CA410}"/>
    <cellStyle name="20% - Colore 4 32 3" xfId="2709" xr:uid="{BC7884DD-4E37-4C03-978E-6F0A3E410721}"/>
    <cellStyle name="20% - Colore 4 33" xfId="510" xr:uid="{00000000-0005-0000-0000-0000EC010000}"/>
    <cellStyle name="20% - Colore 4 33 2" xfId="511" xr:uid="{00000000-0005-0000-0000-0000ED010000}"/>
    <cellStyle name="20% - Colore 4 33 2 2" xfId="2712" xr:uid="{527111F2-6B9A-4588-8EFD-DC4D8396362F}"/>
    <cellStyle name="20% - Colore 4 33 3" xfId="2711" xr:uid="{D50172B4-5706-4788-A3BF-3C86FA354F55}"/>
    <cellStyle name="20% - Colore 4 34" xfId="512" xr:uid="{00000000-0005-0000-0000-0000EE010000}"/>
    <cellStyle name="20% - Colore 4 34 2" xfId="513" xr:uid="{00000000-0005-0000-0000-0000EF010000}"/>
    <cellStyle name="20% - Colore 4 34 2 2" xfId="2714" xr:uid="{C5AC9362-14D4-4833-8770-704914D64026}"/>
    <cellStyle name="20% - Colore 4 34 3" xfId="2713" xr:uid="{B0BB4CD6-C792-4290-A334-0A150CB3AE26}"/>
    <cellStyle name="20% - Colore 4 35" xfId="514" xr:uid="{00000000-0005-0000-0000-0000F0010000}"/>
    <cellStyle name="20% - Colore 4 35 2" xfId="515" xr:uid="{00000000-0005-0000-0000-0000F1010000}"/>
    <cellStyle name="20% - Colore 4 35 2 2" xfId="2716" xr:uid="{2CE49F8F-332D-4D87-96E8-4474E2029E4E}"/>
    <cellStyle name="20% - Colore 4 35 3" xfId="2715" xr:uid="{2B3EE5AD-B9F4-42B1-B9D2-445B9DE84391}"/>
    <cellStyle name="20% - Colore 4 36" xfId="516" xr:uid="{00000000-0005-0000-0000-0000F2010000}"/>
    <cellStyle name="20% - Colore 4 36 2" xfId="517" xr:uid="{00000000-0005-0000-0000-0000F3010000}"/>
    <cellStyle name="20% - Colore 4 36 2 2" xfId="2718" xr:uid="{659274A0-AD10-4DE4-8E44-DC07750FC454}"/>
    <cellStyle name="20% - Colore 4 36 3" xfId="2717" xr:uid="{AA90D95E-E5AE-4FEB-B48C-B6885DA582CE}"/>
    <cellStyle name="20% - Colore 4 37" xfId="518" xr:uid="{00000000-0005-0000-0000-0000F4010000}"/>
    <cellStyle name="20% - Colore 4 37 2" xfId="519" xr:uid="{00000000-0005-0000-0000-0000F5010000}"/>
    <cellStyle name="20% - Colore 4 37 2 2" xfId="2720" xr:uid="{4A290F34-6A7A-4E53-A6A2-D216DBEFDA3C}"/>
    <cellStyle name="20% - Colore 4 37 3" xfId="2719" xr:uid="{71E2C8AC-0F04-4C6B-825E-62B758A7A649}"/>
    <cellStyle name="20% - Colore 4 38" xfId="520" xr:uid="{00000000-0005-0000-0000-0000F6010000}"/>
    <cellStyle name="20% - Colore 4 38 2" xfId="521" xr:uid="{00000000-0005-0000-0000-0000F7010000}"/>
    <cellStyle name="20% - Colore 4 38 2 2" xfId="2722" xr:uid="{A721867A-8CA8-4D44-A839-C4E8724EA0A1}"/>
    <cellStyle name="20% - Colore 4 38 3" xfId="2721" xr:uid="{715552AD-CD90-46D2-B4C9-D9586739F099}"/>
    <cellStyle name="20% - Colore 4 39" xfId="522" xr:uid="{00000000-0005-0000-0000-0000F8010000}"/>
    <cellStyle name="20% - Colore 4 39 2" xfId="523" xr:uid="{00000000-0005-0000-0000-0000F9010000}"/>
    <cellStyle name="20% - Colore 4 39 2 2" xfId="2724" xr:uid="{69EA7AB0-A668-4823-9C97-3242B2A4976E}"/>
    <cellStyle name="20% - Colore 4 39 3" xfId="2723" xr:uid="{5D63A363-682B-4F5E-92ED-B2309E63C4FA}"/>
    <cellStyle name="20% - Colore 4 4" xfId="524" xr:uid="{00000000-0005-0000-0000-0000FA010000}"/>
    <cellStyle name="20% - Colore 4 4 2" xfId="525" xr:uid="{00000000-0005-0000-0000-0000FB010000}"/>
    <cellStyle name="20% - Colore 4 4 2 2" xfId="2726" xr:uid="{32FB5326-229E-4EDE-8D5D-553F083CB82E}"/>
    <cellStyle name="20% - Colore 4 4 3" xfId="526" xr:uid="{00000000-0005-0000-0000-0000FC010000}"/>
    <cellStyle name="20% - Colore 4 4 3 2" xfId="2727" xr:uid="{5DBC543B-37DB-44A4-94F7-BD75EA3FDE19}"/>
    <cellStyle name="20% - Colore 4 4 4" xfId="2725" xr:uid="{C86C7519-D31E-4870-BE5B-4F53BC4E2DC5}"/>
    <cellStyle name="20% - Colore 4 40" xfId="527" xr:uid="{00000000-0005-0000-0000-0000FD010000}"/>
    <cellStyle name="20% - Colore 4 40 2" xfId="528" xr:uid="{00000000-0005-0000-0000-0000FE010000}"/>
    <cellStyle name="20% - Colore 4 40 2 2" xfId="2729" xr:uid="{2472DE4A-F17B-4576-9658-0B51B48382DD}"/>
    <cellStyle name="20% - Colore 4 40 3" xfId="2728" xr:uid="{40D914B3-DA1D-4746-AC1F-9B1DE1560CDB}"/>
    <cellStyle name="20% - Colore 4 41" xfId="529" xr:uid="{00000000-0005-0000-0000-0000FF010000}"/>
    <cellStyle name="20% - Colore 4 41 2" xfId="530" xr:uid="{00000000-0005-0000-0000-000000020000}"/>
    <cellStyle name="20% - Colore 4 41 2 2" xfId="2731" xr:uid="{BA9A89E8-6187-4DF9-B176-C1079CDF09CF}"/>
    <cellStyle name="20% - Colore 4 41 3" xfId="2730" xr:uid="{C03A48AC-F391-41C1-B105-588D100AFC4D}"/>
    <cellStyle name="20% - Colore 4 42" xfId="531" xr:uid="{00000000-0005-0000-0000-000001020000}"/>
    <cellStyle name="20% - Colore 4 42 2" xfId="532" xr:uid="{00000000-0005-0000-0000-000002020000}"/>
    <cellStyle name="20% - Colore 4 42 2 2" xfId="2733" xr:uid="{ADEFC2A1-812C-42D2-98B7-80C2813BCB3C}"/>
    <cellStyle name="20% - Colore 4 42 3" xfId="2732" xr:uid="{43B99BDF-2276-4C16-B2FF-F1CCC547AEC7}"/>
    <cellStyle name="20% - Colore 4 43" xfId="533" xr:uid="{00000000-0005-0000-0000-000003020000}"/>
    <cellStyle name="20% - Colore 4 43 2" xfId="534" xr:uid="{00000000-0005-0000-0000-000004020000}"/>
    <cellStyle name="20% - Colore 4 43 2 2" xfId="2735" xr:uid="{E3A57990-105A-4DEE-ACDC-3866213810D7}"/>
    <cellStyle name="20% - Colore 4 43 3" xfId="2734" xr:uid="{4E5E9313-E247-46B2-A632-04305234C4E5}"/>
    <cellStyle name="20% - Colore 4 44" xfId="535" xr:uid="{00000000-0005-0000-0000-000005020000}"/>
    <cellStyle name="20% - Colore 4 44 2" xfId="536" xr:uid="{00000000-0005-0000-0000-000006020000}"/>
    <cellStyle name="20% - Colore 4 44 2 2" xfId="2737" xr:uid="{2ECEFC32-8488-4529-AF10-6B15AB4D72BD}"/>
    <cellStyle name="20% - Colore 4 44 3" xfId="2736" xr:uid="{E0766907-8FAF-4062-A036-5A11349A5040}"/>
    <cellStyle name="20% - Colore 4 45" xfId="537" xr:uid="{00000000-0005-0000-0000-000007020000}"/>
    <cellStyle name="20% - Colore 4 45 2" xfId="2738" xr:uid="{E479E26E-8BA0-468B-875E-92F38681B229}"/>
    <cellStyle name="20% - Colore 4 46" xfId="538" xr:uid="{00000000-0005-0000-0000-000008020000}"/>
    <cellStyle name="20% - Colore 4 46 2" xfId="2739" xr:uid="{6F06E0EC-4222-4B00-8AB8-D7B6A42F1037}"/>
    <cellStyle name="20% - Colore 4 47" xfId="539" xr:uid="{00000000-0005-0000-0000-000009020000}"/>
    <cellStyle name="20% - Colore 4 47 2" xfId="2740" xr:uid="{6EBA8CC0-070F-4B5A-8869-8E260C0ACBA2}"/>
    <cellStyle name="20% - Colore 4 48" xfId="540" xr:uid="{00000000-0005-0000-0000-00000A020000}"/>
    <cellStyle name="20% - Colore 4 48 2" xfId="2741" xr:uid="{7528FF61-97F9-44E7-8812-686418CDC0BB}"/>
    <cellStyle name="20% - Colore 4 49" xfId="541" xr:uid="{00000000-0005-0000-0000-00000B020000}"/>
    <cellStyle name="20% - Colore 4 49 2" xfId="2742" xr:uid="{692654C9-868E-46BF-A44C-4C0D4B3B23FB}"/>
    <cellStyle name="20% - Colore 4 5" xfId="542" xr:uid="{00000000-0005-0000-0000-00000C020000}"/>
    <cellStyle name="20% - Colore 4 5 2" xfId="543" xr:uid="{00000000-0005-0000-0000-00000D020000}"/>
    <cellStyle name="20% - Colore 4 5 2 2" xfId="2744" xr:uid="{CA932185-4487-4729-AE12-6E41B69FED10}"/>
    <cellStyle name="20% - Colore 4 5 3" xfId="2743" xr:uid="{A25CF355-7722-40ED-8C61-D283A1D99B84}"/>
    <cellStyle name="20% - Colore 4 50" xfId="544" xr:uid="{00000000-0005-0000-0000-00000E020000}"/>
    <cellStyle name="20% - Colore 4 50 2" xfId="2745" xr:uid="{14019591-F91C-491A-9743-8F0D2F9242F0}"/>
    <cellStyle name="20% - Colore 4 51" xfId="545" xr:uid="{00000000-0005-0000-0000-00000F020000}"/>
    <cellStyle name="20% - Colore 4 51 2" xfId="2746" xr:uid="{FCB45F9B-29A8-44DA-A073-89BF59B2890A}"/>
    <cellStyle name="20% - Colore 4 52" xfId="546" xr:uid="{00000000-0005-0000-0000-000010020000}"/>
    <cellStyle name="20% - Colore 4 52 2" xfId="2747" xr:uid="{9068CA66-05E2-41C7-A33A-8F7D4F4CC31B}"/>
    <cellStyle name="20% - Colore 4 53" xfId="547" xr:uid="{00000000-0005-0000-0000-000011020000}"/>
    <cellStyle name="20% - Colore 4 53 2" xfId="2748" xr:uid="{855827D3-777E-4E1D-BD9A-3F03A7DC651A}"/>
    <cellStyle name="20% - Colore 4 54" xfId="548" xr:uid="{00000000-0005-0000-0000-000012020000}"/>
    <cellStyle name="20% - Colore 4 54 2" xfId="2749" xr:uid="{30F5E982-895F-48ED-B669-DB848CFB2D00}"/>
    <cellStyle name="20% - Colore 4 55" xfId="549" xr:uid="{00000000-0005-0000-0000-000013020000}"/>
    <cellStyle name="20% - Colore 4 55 2" xfId="2750" xr:uid="{9F6814F8-9140-4BCA-8AC5-ED656F9859A1}"/>
    <cellStyle name="20% - Colore 4 56" xfId="550" xr:uid="{00000000-0005-0000-0000-000014020000}"/>
    <cellStyle name="20% - Colore 4 56 2" xfId="2751" xr:uid="{A7DB53F3-13E5-46A2-8A01-9E8D7F81C937}"/>
    <cellStyle name="20% - Colore 4 57" xfId="551" xr:uid="{00000000-0005-0000-0000-000015020000}"/>
    <cellStyle name="20% - Colore 4 57 2" xfId="2752" xr:uid="{8AEE9FAB-B839-49EE-A7EB-DA1B457D5496}"/>
    <cellStyle name="20% - Colore 4 58" xfId="552" xr:uid="{00000000-0005-0000-0000-000016020000}"/>
    <cellStyle name="20% - Colore 4 58 2" xfId="2753" xr:uid="{74239D44-FF75-4A5B-8E29-A2336F5F57C4}"/>
    <cellStyle name="20% - Colore 4 59" xfId="553" xr:uid="{00000000-0005-0000-0000-000017020000}"/>
    <cellStyle name="20% - Colore 4 59 2" xfId="2754" xr:uid="{520D6609-9023-4BE5-9F7F-181B4D11A66C}"/>
    <cellStyle name="20% - Colore 4 6" xfId="554" xr:uid="{00000000-0005-0000-0000-000018020000}"/>
    <cellStyle name="20% - Colore 4 6 2" xfId="555" xr:uid="{00000000-0005-0000-0000-000019020000}"/>
    <cellStyle name="20% - Colore 4 6 2 2" xfId="2756" xr:uid="{163CF8B9-9D12-41E2-B65E-6894CCF92D9B}"/>
    <cellStyle name="20% - Colore 4 6 3" xfId="2755" xr:uid="{F7ADF136-713F-4CD7-9473-D9452DDAE8F8}"/>
    <cellStyle name="20% - Colore 4 60" xfId="556" xr:uid="{00000000-0005-0000-0000-00001A020000}"/>
    <cellStyle name="20% - Colore 4 60 2" xfId="2757" xr:uid="{77165148-14F8-4D3E-A2D3-6246FD108B69}"/>
    <cellStyle name="20% - Colore 4 61" xfId="557" xr:uid="{00000000-0005-0000-0000-00001B020000}"/>
    <cellStyle name="20% - Colore 4 61 2" xfId="2758" xr:uid="{B789274D-1751-45BB-AA20-DDF3539EE548}"/>
    <cellStyle name="20% - Colore 4 62" xfId="558" xr:uid="{00000000-0005-0000-0000-00001C020000}"/>
    <cellStyle name="20% - Colore 4 62 2" xfId="2759" xr:uid="{48E7530A-E2EA-4E2E-B882-E843C60458A3}"/>
    <cellStyle name="20% - Colore 4 63" xfId="559" xr:uid="{00000000-0005-0000-0000-00001D020000}"/>
    <cellStyle name="20% - Colore 4 63 2" xfId="2760" xr:uid="{209F37F4-EE57-4AA8-91C1-B355FD8CAFED}"/>
    <cellStyle name="20% - Colore 4 64" xfId="560" xr:uid="{00000000-0005-0000-0000-00001E020000}"/>
    <cellStyle name="20% - Colore 4 64 2" xfId="2761" xr:uid="{681EB391-86B4-4E3E-925F-1F62A010C211}"/>
    <cellStyle name="20% - Colore 4 65" xfId="561" xr:uid="{00000000-0005-0000-0000-00001F020000}"/>
    <cellStyle name="20% - Colore 4 65 2" xfId="2762" xr:uid="{86E22548-5A53-4782-B853-3B232A6B7931}"/>
    <cellStyle name="20% - Colore 4 66" xfId="562" xr:uid="{00000000-0005-0000-0000-000020020000}"/>
    <cellStyle name="20% - Colore 4 66 2" xfId="2763" xr:uid="{C75953FD-885E-4A4B-9A0D-0B97C84DA7CB}"/>
    <cellStyle name="20% - Colore 4 67" xfId="563" xr:uid="{00000000-0005-0000-0000-000021020000}"/>
    <cellStyle name="20% - Colore 4 67 2" xfId="2764" xr:uid="{27CC9FD4-DB43-403B-BAD0-14F25E881DFA}"/>
    <cellStyle name="20% - Colore 4 68" xfId="564" xr:uid="{00000000-0005-0000-0000-000022020000}"/>
    <cellStyle name="20% - Colore 4 68 2" xfId="2765" xr:uid="{4A736024-5E70-4EDE-BF29-6412B33B1936}"/>
    <cellStyle name="20% - Colore 4 69" xfId="565" xr:uid="{00000000-0005-0000-0000-000023020000}"/>
    <cellStyle name="20% - Colore 4 69 2" xfId="2766" xr:uid="{33F28B00-C213-4CF0-AE12-6EE947088FFE}"/>
    <cellStyle name="20% - Colore 4 7" xfId="566" xr:uid="{00000000-0005-0000-0000-000024020000}"/>
    <cellStyle name="20% - Colore 4 7 2" xfId="567" xr:uid="{00000000-0005-0000-0000-000025020000}"/>
    <cellStyle name="20% - Colore 4 7 2 2" xfId="2768" xr:uid="{D4CC8E88-B773-455A-B941-92FB80F5013B}"/>
    <cellStyle name="20% - Colore 4 7 3" xfId="2767" xr:uid="{70992569-9207-41D3-B0EF-28AD224035C2}"/>
    <cellStyle name="20% - Colore 4 70" xfId="568" xr:uid="{00000000-0005-0000-0000-000026020000}"/>
    <cellStyle name="20% - Colore 4 70 2" xfId="2769" xr:uid="{49F3903F-1E41-40C3-B5E4-08F0B7859802}"/>
    <cellStyle name="20% - Colore 4 71" xfId="569" xr:uid="{00000000-0005-0000-0000-000027020000}"/>
    <cellStyle name="20% - Colore 4 71 2" xfId="2770" xr:uid="{AF1335F8-52EF-4375-9E66-7BA5495AFF98}"/>
    <cellStyle name="20% - Colore 4 72" xfId="570" xr:uid="{00000000-0005-0000-0000-000028020000}"/>
    <cellStyle name="20% - Colore 4 72 2" xfId="2771" xr:uid="{9087F14E-B539-4997-B76C-7EABB8FA5B88}"/>
    <cellStyle name="20% - Colore 4 73" xfId="571" xr:uid="{00000000-0005-0000-0000-000029020000}"/>
    <cellStyle name="20% - Colore 4 73 2" xfId="2772" xr:uid="{166124B0-3C4D-4166-8781-FB30B51B48E8}"/>
    <cellStyle name="20% - Colore 4 74" xfId="572" xr:uid="{00000000-0005-0000-0000-00002A020000}"/>
    <cellStyle name="20% - Colore 4 74 2" xfId="2773" xr:uid="{7C391852-0742-4F63-8BBB-36D7CC0BC005}"/>
    <cellStyle name="20% - Colore 4 75" xfId="573" xr:uid="{00000000-0005-0000-0000-00002B020000}"/>
    <cellStyle name="20% - Colore 4 75 2" xfId="2774" xr:uid="{1DC27745-74AB-4305-9165-7763E7A38C08}"/>
    <cellStyle name="20% - Colore 4 76" xfId="574" xr:uid="{00000000-0005-0000-0000-00002C020000}"/>
    <cellStyle name="20% - Colore 4 76 2" xfId="2775" xr:uid="{D6CCD0D8-4DD7-430A-93C4-27432ABFAEBD}"/>
    <cellStyle name="20% - Colore 4 77" xfId="575" xr:uid="{00000000-0005-0000-0000-00002D020000}"/>
    <cellStyle name="20% - Colore 4 77 2" xfId="2776" xr:uid="{1FC75068-BAFA-41C5-9BBE-EBC6535B0D35}"/>
    <cellStyle name="20% - Colore 4 78" xfId="576" xr:uid="{00000000-0005-0000-0000-00002E020000}"/>
    <cellStyle name="20% - Colore 4 78 2" xfId="2777" xr:uid="{0E10C7F1-6B45-41DC-9932-0D3821901BDF}"/>
    <cellStyle name="20% - Colore 4 79" xfId="577" xr:uid="{00000000-0005-0000-0000-00002F020000}"/>
    <cellStyle name="20% - Colore 4 79 2" xfId="2778" xr:uid="{E63C187B-0BE9-480C-A9E3-0BCD873E8BFB}"/>
    <cellStyle name="20% - Colore 4 8" xfId="578" xr:uid="{00000000-0005-0000-0000-000030020000}"/>
    <cellStyle name="20% - Colore 4 8 2" xfId="579" xr:uid="{00000000-0005-0000-0000-000031020000}"/>
    <cellStyle name="20% - Colore 4 8 2 2" xfId="2780" xr:uid="{79E539CE-39DE-437A-B9B1-7032F5E746F5}"/>
    <cellStyle name="20% - Colore 4 8 3" xfId="2779" xr:uid="{43FB3085-BEF0-4D34-A721-84A66D0A5C50}"/>
    <cellStyle name="20% - Colore 4 80" xfId="580" xr:uid="{00000000-0005-0000-0000-000032020000}"/>
    <cellStyle name="20% - Colore 4 80 2" xfId="2781" xr:uid="{443303D9-BB50-429D-AF3C-10219B647D48}"/>
    <cellStyle name="20% - Colore 4 81" xfId="581" xr:uid="{00000000-0005-0000-0000-000033020000}"/>
    <cellStyle name="20% - Colore 4 81 2" xfId="2782" xr:uid="{D279284C-DC4D-4117-A944-725BC3D14F9F}"/>
    <cellStyle name="20% - Colore 4 82" xfId="582" xr:uid="{00000000-0005-0000-0000-000034020000}"/>
    <cellStyle name="20% - Colore 4 82 2" xfId="2783" xr:uid="{638E05CE-1D2A-4B95-98F3-A48F37A141AA}"/>
    <cellStyle name="20% - Colore 4 83" xfId="583" xr:uid="{00000000-0005-0000-0000-000035020000}"/>
    <cellStyle name="20% - Colore 4 83 2" xfId="2784" xr:uid="{723C73E7-6FB5-4855-8680-0F64A1C0D5E7}"/>
    <cellStyle name="20% - Colore 4 84" xfId="584" xr:uid="{00000000-0005-0000-0000-000036020000}"/>
    <cellStyle name="20% - Colore 4 84 2" xfId="2785" xr:uid="{261CBBE2-D97F-4209-B5E5-459BBEA47B90}"/>
    <cellStyle name="20% - Colore 4 85" xfId="585" xr:uid="{00000000-0005-0000-0000-000037020000}"/>
    <cellStyle name="20% - Colore 4 85 2" xfId="2786" xr:uid="{C9D85276-BCCF-477C-98D5-1795C49A22D2}"/>
    <cellStyle name="20% - Colore 4 86" xfId="586" xr:uid="{00000000-0005-0000-0000-000038020000}"/>
    <cellStyle name="20% - Colore 4 86 2" xfId="2787" xr:uid="{91462FB6-E682-41B5-B951-D6D8477810EF}"/>
    <cellStyle name="20% - Colore 4 87" xfId="587" xr:uid="{00000000-0005-0000-0000-000039020000}"/>
    <cellStyle name="20% - Colore 4 87 2" xfId="2788" xr:uid="{62D31AE7-7C51-471B-9464-B6D349AB4B41}"/>
    <cellStyle name="20% - Colore 4 88" xfId="588" xr:uid="{00000000-0005-0000-0000-00003A020000}"/>
    <cellStyle name="20% - Colore 4 88 2" xfId="2789" xr:uid="{7D777C53-9E50-4C30-800F-400CD800CDD9}"/>
    <cellStyle name="20% - Colore 4 89" xfId="589" xr:uid="{00000000-0005-0000-0000-00003B020000}"/>
    <cellStyle name="20% - Colore 4 89 2" xfId="2790" xr:uid="{2C62F6A2-9FD9-4BBC-A117-444C00B88ACF}"/>
    <cellStyle name="20% - Colore 4 9" xfId="590" xr:uid="{00000000-0005-0000-0000-00003C020000}"/>
    <cellStyle name="20% - Colore 4 9 2" xfId="591" xr:uid="{00000000-0005-0000-0000-00003D020000}"/>
    <cellStyle name="20% - Colore 4 9 2 2" xfId="2792" xr:uid="{E56A2EDA-690B-481F-8B19-C13279323452}"/>
    <cellStyle name="20% - Colore 4 9 3" xfId="2791" xr:uid="{4986FECF-4D98-4478-A0E4-DF9C97E7AA0C}"/>
    <cellStyle name="20% - Colore 4 90" xfId="592" xr:uid="{00000000-0005-0000-0000-00003E020000}"/>
    <cellStyle name="20% - Colore 4 90 2" xfId="2793" xr:uid="{39DC7104-03FC-4A74-A37E-C9B534E2426A}"/>
    <cellStyle name="20% - Colore 4 91" xfId="593" xr:uid="{00000000-0005-0000-0000-00003F020000}"/>
    <cellStyle name="20% - Colore 4 91 2" xfId="2794" xr:uid="{8B12904E-531F-44AC-9C89-817053F27B86}"/>
    <cellStyle name="20% - Colore 4 92" xfId="594" xr:uid="{00000000-0005-0000-0000-000040020000}"/>
    <cellStyle name="20% - Colore 4 92 2" xfId="2795" xr:uid="{F5E4F292-E141-4AF8-9A46-A6E01B3D49C9}"/>
    <cellStyle name="20% - Colore 4 93" xfId="595" xr:uid="{00000000-0005-0000-0000-000041020000}"/>
    <cellStyle name="20% - Colore 4 93 2" xfId="2796" xr:uid="{2944C0FE-26E5-4421-8C00-60DBA059CC21}"/>
    <cellStyle name="20% - Colore 4 94" xfId="596" xr:uid="{00000000-0005-0000-0000-000042020000}"/>
    <cellStyle name="20% - Colore 4 94 2" xfId="2797" xr:uid="{2000340A-0770-42D0-81B3-6ABC9B3FEB9C}"/>
    <cellStyle name="20% - Colore 4 95" xfId="597" xr:uid="{00000000-0005-0000-0000-000043020000}"/>
    <cellStyle name="20% - Colore 4 95 2" xfId="2798" xr:uid="{D7133356-B768-4FB3-AD01-2EB0AE0A412A}"/>
    <cellStyle name="20% - Colore 4 96" xfId="598" xr:uid="{00000000-0005-0000-0000-000044020000}"/>
    <cellStyle name="20% - Colore 4 96 2" xfId="2799" xr:uid="{D55B1195-EB18-4F81-A457-A7B77DB6A9A1}"/>
    <cellStyle name="20% - Colore 4 97" xfId="599" xr:uid="{00000000-0005-0000-0000-000045020000}"/>
    <cellStyle name="20% - Colore 4 97 2" xfId="2800" xr:uid="{A278432E-2C05-4D13-84AF-4CC06745491E}"/>
    <cellStyle name="20% - Colore 4 98" xfId="600" xr:uid="{00000000-0005-0000-0000-000046020000}"/>
    <cellStyle name="20% - Colore 4 98 2" xfId="2801" xr:uid="{F352F764-3DFC-4056-8DEA-0308ED59B254}"/>
    <cellStyle name="20% - Colore 4 99" xfId="601" xr:uid="{00000000-0005-0000-0000-000047020000}"/>
    <cellStyle name="20% - Colore 4 99 2" xfId="2802" xr:uid="{33F685E8-6A86-43D7-B447-D197D52DD047}"/>
    <cellStyle name="20% - Colore 5 10" xfId="602" xr:uid="{00000000-0005-0000-0000-000048020000}"/>
    <cellStyle name="20% - Colore 5 10 2" xfId="603" xr:uid="{00000000-0005-0000-0000-000049020000}"/>
    <cellStyle name="20% - Colore 5 10 2 2" xfId="2804" xr:uid="{97C3849E-35F5-4FC9-8705-C55CEA881897}"/>
    <cellStyle name="20% - Colore 5 10 3" xfId="2803" xr:uid="{FCDFE615-0B4E-4550-96CA-98114636D625}"/>
    <cellStyle name="20% - Colore 5 100" xfId="604" xr:uid="{00000000-0005-0000-0000-00004A020000}"/>
    <cellStyle name="20% - Colore 5 100 2" xfId="2805" xr:uid="{8EFEF191-68E0-4B4B-A78C-8CED54927973}"/>
    <cellStyle name="20% - Colore 5 101" xfId="605" xr:uid="{00000000-0005-0000-0000-00004B020000}"/>
    <cellStyle name="20% - Colore 5 101 2" xfId="2806" xr:uid="{382EB890-FFEC-48EF-94AA-7800C79965AE}"/>
    <cellStyle name="20% - Colore 5 11" xfId="606" xr:uid="{00000000-0005-0000-0000-00004C020000}"/>
    <cellStyle name="20% - Colore 5 11 2" xfId="607" xr:uid="{00000000-0005-0000-0000-00004D020000}"/>
    <cellStyle name="20% - Colore 5 11 2 2" xfId="2808" xr:uid="{0B344D27-6C53-4BEF-9DBD-52F50BD7C913}"/>
    <cellStyle name="20% - Colore 5 11 3" xfId="2807" xr:uid="{80817ADB-0EAA-453F-AD2C-1C0F0C959244}"/>
    <cellStyle name="20% - Colore 5 12" xfId="608" xr:uid="{00000000-0005-0000-0000-00004E020000}"/>
    <cellStyle name="20% - Colore 5 12 2" xfId="609" xr:uid="{00000000-0005-0000-0000-00004F020000}"/>
    <cellStyle name="20% - Colore 5 12 2 2" xfId="2810" xr:uid="{E5727B97-E2E0-47E0-BBB4-822B73580A5E}"/>
    <cellStyle name="20% - Colore 5 12 3" xfId="2809" xr:uid="{D94F6640-24B0-446C-82C2-E9CED9FA028F}"/>
    <cellStyle name="20% - Colore 5 13" xfId="610" xr:uid="{00000000-0005-0000-0000-000050020000}"/>
    <cellStyle name="20% - Colore 5 13 2" xfId="611" xr:uid="{00000000-0005-0000-0000-000051020000}"/>
    <cellStyle name="20% - Colore 5 13 2 2" xfId="2812" xr:uid="{6B66D552-9DB1-485E-8D23-E3A3906D76D0}"/>
    <cellStyle name="20% - Colore 5 13 3" xfId="2811" xr:uid="{96E717F2-4B17-4571-A795-F3E3DDEA1510}"/>
    <cellStyle name="20% - Colore 5 14" xfId="612" xr:uid="{00000000-0005-0000-0000-000052020000}"/>
    <cellStyle name="20% - Colore 5 14 2" xfId="613" xr:uid="{00000000-0005-0000-0000-000053020000}"/>
    <cellStyle name="20% - Colore 5 14 2 2" xfId="2814" xr:uid="{2658897B-9948-4559-A505-CD1555809F98}"/>
    <cellStyle name="20% - Colore 5 14 3" xfId="2813" xr:uid="{891FA95E-F70A-4D13-B37A-5B26F906E302}"/>
    <cellStyle name="20% - Colore 5 15" xfId="614" xr:uid="{00000000-0005-0000-0000-000054020000}"/>
    <cellStyle name="20% - Colore 5 15 2" xfId="615" xr:uid="{00000000-0005-0000-0000-000055020000}"/>
    <cellStyle name="20% - Colore 5 15 2 2" xfId="2816" xr:uid="{444FB888-81EA-46D3-B8E5-8F3D2424D598}"/>
    <cellStyle name="20% - Colore 5 15 3" xfId="2815" xr:uid="{25F8EDFB-986B-4705-806A-20D15E68F7EA}"/>
    <cellStyle name="20% - Colore 5 16" xfId="616" xr:uid="{00000000-0005-0000-0000-000056020000}"/>
    <cellStyle name="20% - Colore 5 16 2" xfId="617" xr:uid="{00000000-0005-0000-0000-000057020000}"/>
    <cellStyle name="20% - Colore 5 16 2 2" xfId="2818" xr:uid="{8D305E47-E9C5-47CD-ABA6-5F87DACA7124}"/>
    <cellStyle name="20% - Colore 5 16 3" xfId="2817" xr:uid="{0DEC5A37-4A95-454E-958F-FF34F2FB1F99}"/>
    <cellStyle name="20% - Colore 5 17" xfId="618" xr:uid="{00000000-0005-0000-0000-000058020000}"/>
    <cellStyle name="20% - Colore 5 17 2" xfId="619" xr:uid="{00000000-0005-0000-0000-000059020000}"/>
    <cellStyle name="20% - Colore 5 17 2 2" xfId="2820" xr:uid="{C8094F68-E127-45A1-BA6B-12B4190AEB53}"/>
    <cellStyle name="20% - Colore 5 17 3" xfId="2819" xr:uid="{C8AA0D28-8C50-42FD-B35B-C8A62DD96FC8}"/>
    <cellStyle name="20% - Colore 5 18" xfId="620" xr:uid="{00000000-0005-0000-0000-00005A020000}"/>
    <cellStyle name="20% - Colore 5 18 2" xfId="621" xr:uid="{00000000-0005-0000-0000-00005B020000}"/>
    <cellStyle name="20% - Colore 5 18 2 2" xfId="2822" xr:uid="{67B05DDC-C16D-4E50-9ACA-EB5EC628F38A}"/>
    <cellStyle name="20% - Colore 5 18 3" xfId="2821" xr:uid="{F4CE4F33-DD35-4274-82B5-307AF898513D}"/>
    <cellStyle name="20% - Colore 5 19" xfId="622" xr:uid="{00000000-0005-0000-0000-00005C020000}"/>
    <cellStyle name="20% - Colore 5 19 2" xfId="623" xr:uid="{00000000-0005-0000-0000-00005D020000}"/>
    <cellStyle name="20% - Colore 5 19 2 2" xfId="2824" xr:uid="{9AE37E5A-1A2B-4A24-91B1-06B97556646A}"/>
    <cellStyle name="20% - Colore 5 19 3" xfId="2823" xr:uid="{0E3B1F89-10F3-4D0B-95F1-1908E45240B2}"/>
    <cellStyle name="20% - Colore 5 2" xfId="7" xr:uid="{00000000-0005-0000-0000-00005E020000}"/>
    <cellStyle name="20% - Colore 5 2 2" xfId="624" xr:uid="{00000000-0005-0000-0000-00005F020000}"/>
    <cellStyle name="20% - Colore 5 2 2 2" xfId="2825" xr:uid="{4BB787CD-1D7E-4800-88DC-F27C18BB702D}"/>
    <cellStyle name="20% - Colore 5 2 3" xfId="625" xr:uid="{00000000-0005-0000-0000-000060020000}"/>
    <cellStyle name="20% - Colore 5 2 3 2" xfId="2826" xr:uid="{2697A92F-2603-4A21-94D2-595979A2CBB2}"/>
    <cellStyle name="20% - Colore 5 2 4" xfId="2211" xr:uid="{5560F41A-BE54-4D0C-AB36-0B3B48243E6C}"/>
    <cellStyle name="20% - Colore 5 20" xfId="626" xr:uid="{00000000-0005-0000-0000-000061020000}"/>
    <cellStyle name="20% - Colore 5 20 2" xfId="627" xr:uid="{00000000-0005-0000-0000-000062020000}"/>
    <cellStyle name="20% - Colore 5 20 2 2" xfId="2828" xr:uid="{1D796058-2311-4CE7-A07D-D16F250EBF9D}"/>
    <cellStyle name="20% - Colore 5 20 3" xfId="2827" xr:uid="{AF28D7B9-FBDA-4F17-8710-7723E8F2E163}"/>
    <cellStyle name="20% - Colore 5 21" xfId="628" xr:uid="{00000000-0005-0000-0000-000063020000}"/>
    <cellStyle name="20% - Colore 5 21 2" xfId="629" xr:uid="{00000000-0005-0000-0000-000064020000}"/>
    <cellStyle name="20% - Colore 5 21 2 2" xfId="2830" xr:uid="{117E7C55-310A-47F0-A48D-47D910511A05}"/>
    <cellStyle name="20% - Colore 5 21 3" xfId="2829" xr:uid="{C3AEAF97-5C15-4009-A14C-D535F0B99EBD}"/>
    <cellStyle name="20% - Colore 5 22" xfId="630" xr:uid="{00000000-0005-0000-0000-000065020000}"/>
    <cellStyle name="20% - Colore 5 22 2" xfId="631" xr:uid="{00000000-0005-0000-0000-000066020000}"/>
    <cellStyle name="20% - Colore 5 22 2 2" xfId="2832" xr:uid="{364F10C0-E9A0-46BD-B550-1237F160D15F}"/>
    <cellStyle name="20% - Colore 5 22 3" xfId="2831" xr:uid="{ED662DC3-7555-4A13-BAEF-B3628ECC444F}"/>
    <cellStyle name="20% - Colore 5 23" xfId="632" xr:uid="{00000000-0005-0000-0000-000067020000}"/>
    <cellStyle name="20% - Colore 5 23 2" xfId="633" xr:uid="{00000000-0005-0000-0000-000068020000}"/>
    <cellStyle name="20% - Colore 5 23 2 2" xfId="2834" xr:uid="{1FDA524C-F4B6-474E-8EF0-045E647E6C8F}"/>
    <cellStyle name="20% - Colore 5 23 3" xfId="2833" xr:uid="{D2A01FB2-B00A-4B49-8F4D-A333922F5FD7}"/>
    <cellStyle name="20% - Colore 5 24" xfId="634" xr:uid="{00000000-0005-0000-0000-000069020000}"/>
    <cellStyle name="20% - Colore 5 24 2" xfId="635" xr:uid="{00000000-0005-0000-0000-00006A020000}"/>
    <cellStyle name="20% - Colore 5 24 2 2" xfId="2836" xr:uid="{00A6B3CC-5010-45E4-BAC2-9F97F75EA110}"/>
    <cellStyle name="20% - Colore 5 24 3" xfId="2835" xr:uid="{45EA9BDD-BCF3-45E4-A5FB-8A63F9164464}"/>
    <cellStyle name="20% - Colore 5 25" xfId="636" xr:uid="{00000000-0005-0000-0000-00006B020000}"/>
    <cellStyle name="20% - Colore 5 25 2" xfId="637" xr:uid="{00000000-0005-0000-0000-00006C020000}"/>
    <cellStyle name="20% - Colore 5 25 2 2" xfId="2838" xr:uid="{2F82B614-F6A5-4D19-8643-99C34C7CF457}"/>
    <cellStyle name="20% - Colore 5 25 3" xfId="2837" xr:uid="{A377DDCC-3605-4ACC-B1C6-FAE94651393E}"/>
    <cellStyle name="20% - Colore 5 26" xfId="638" xr:uid="{00000000-0005-0000-0000-00006D020000}"/>
    <cellStyle name="20% - Colore 5 26 2" xfId="639" xr:uid="{00000000-0005-0000-0000-00006E020000}"/>
    <cellStyle name="20% - Colore 5 26 2 2" xfId="2840" xr:uid="{BC318B87-5E02-451C-B29E-CD58BD7C6987}"/>
    <cellStyle name="20% - Colore 5 26 3" xfId="2839" xr:uid="{1667A68E-6B8B-4D9D-8FD6-ECD7A7267658}"/>
    <cellStyle name="20% - Colore 5 27" xfId="640" xr:uid="{00000000-0005-0000-0000-00006F020000}"/>
    <cellStyle name="20% - Colore 5 27 2" xfId="641" xr:uid="{00000000-0005-0000-0000-000070020000}"/>
    <cellStyle name="20% - Colore 5 27 2 2" xfId="2842" xr:uid="{4B03728A-6BB8-4C35-8C67-702500D5B454}"/>
    <cellStyle name="20% - Colore 5 27 3" xfId="2841" xr:uid="{57DEE4EA-DF60-4FFC-9C74-A29C03BBDE95}"/>
    <cellStyle name="20% - Colore 5 28" xfId="642" xr:uid="{00000000-0005-0000-0000-000071020000}"/>
    <cellStyle name="20% - Colore 5 28 2" xfId="643" xr:uid="{00000000-0005-0000-0000-000072020000}"/>
    <cellStyle name="20% - Colore 5 28 2 2" xfId="2844" xr:uid="{747D9C94-AD98-4731-8E03-59381E79A684}"/>
    <cellStyle name="20% - Colore 5 28 3" xfId="2843" xr:uid="{8A58E704-C46E-4C89-ACFB-3C7CA1726877}"/>
    <cellStyle name="20% - Colore 5 29" xfId="644" xr:uid="{00000000-0005-0000-0000-000073020000}"/>
    <cellStyle name="20% - Colore 5 29 2" xfId="645" xr:uid="{00000000-0005-0000-0000-000074020000}"/>
    <cellStyle name="20% - Colore 5 29 2 2" xfId="2846" xr:uid="{60DF2917-7782-4663-A6D7-B5FF2B596396}"/>
    <cellStyle name="20% - Colore 5 29 3" xfId="2845" xr:uid="{2804EB2E-829E-468F-9A78-4348F9BEBBD2}"/>
    <cellStyle name="20% - Colore 5 3" xfId="646" xr:uid="{00000000-0005-0000-0000-000075020000}"/>
    <cellStyle name="20% - Colore 5 3 2" xfId="647" xr:uid="{00000000-0005-0000-0000-000076020000}"/>
    <cellStyle name="20% - Colore 5 3 2 2" xfId="2848" xr:uid="{D6417C0B-7D74-48A7-80EB-2E69EE925CE4}"/>
    <cellStyle name="20% - Colore 5 3 3" xfId="648" xr:uid="{00000000-0005-0000-0000-000077020000}"/>
    <cellStyle name="20% - Colore 5 3 3 2" xfId="2849" xr:uid="{75F4F7AE-740A-46F2-BD29-14AA8F1E9262}"/>
    <cellStyle name="20% - Colore 5 3 4" xfId="2847" xr:uid="{389F1EB4-8AEA-4FC7-B558-9B4756FF1CBD}"/>
    <cellStyle name="20% - Colore 5 30" xfId="649" xr:uid="{00000000-0005-0000-0000-000078020000}"/>
    <cellStyle name="20% - Colore 5 30 2" xfId="650" xr:uid="{00000000-0005-0000-0000-000079020000}"/>
    <cellStyle name="20% - Colore 5 30 2 2" xfId="2851" xr:uid="{EB7431F3-0042-4AB8-A9F6-786D822BF89E}"/>
    <cellStyle name="20% - Colore 5 30 3" xfId="2850" xr:uid="{E162CAAC-6B69-4BE5-A77A-F34C49942467}"/>
    <cellStyle name="20% - Colore 5 31" xfId="651" xr:uid="{00000000-0005-0000-0000-00007A020000}"/>
    <cellStyle name="20% - Colore 5 31 2" xfId="652" xr:uid="{00000000-0005-0000-0000-00007B020000}"/>
    <cellStyle name="20% - Colore 5 31 2 2" xfId="2853" xr:uid="{D4A64D4E-6C88-4A43-B104-5DDD102E9D25}"/>
    <cellStyle name="20% - Colore 5 31 3" xfId="2852" xr:uid="{D778F0FA-BFBD-423D-9392-329BFAD497C1}"/>
    <cellStyle name="20% - Colore 5 32" xfId="653" xr:uid="{00000000-0005-0000-0000-00007C020000}"/>
    <cellStyle name="20% - Colore 5 32 2" xfId="654" xr:uid="{00000000-0005-0000-0000-00007D020000}"/>
    <cellStyle name="20% - Colore 5 32 2 2" xfId="2855" xr:uid="{E74A0420-AE43-443A-9A22-19E8D159FFF3}"/>
    <cellStyle name="20% - Colore 5 32 3" xfId="2854" xr:uid="{C745E8B3-1AB2-481A-9B4D-BF0F66AA73BF}"/>
    <cellStyle name="20% - Colore 5 33" xfId="655" xr:uid="{00000000-0005-0000-0000-00007E020000}"/>
    <cellStyle name="20% - Colore 5 33 2" xfId="656" xr:uid="{00000000-0005-0000-0000-00007F020000}"/>
    <cellStyle name="20% - Colore 5 33 2 2" xfId="2857" xr:uid="{3ED659DB-D7E8-4251-9E58-07EF940B8130}"/>
    <cellStyle name="20% - Colore 5 33 3" xfId="2856" xr:uid="{90F91AC1-29FA-4DDC-A962-5B0D11301382}"/>
    <cellStyle name="20% - Colore 5 34" xfId="657" xr:uid="{00000000-0005-0000-0000-000080020000}"/>
    <cellStyle name="20% - Colore 5 34 2" xfId="658" xr:uid="{00000000-0005-0000-0000-000081020000}"/>
    <cellStyle name="20% - Colore 5 34 2 2" xfId="2859" xr:uid="{DA47561A-14D0-462C-979D-3654FEE1D814}"/>
    <cellStyle name="20% - Colore 5 34 3" xfId="2858" xr:uid="{682DE2BA-E4C7-4E51-B2F9-4BA740B3B8C5}"/>
    <cellStyle name="20% - Colore 5 35" xfId="659" xr:uid="{00000000-0005-0000-0000-000082020000}"/>
    <cellStyle name="20% - Colore 5 35 2" xfId="660" xr:uid="{00000000-0005-0000-0000-000083020000}"/>
    <cellStyle name="20% - Colore 5 35 2 2" xfId="2861" xr:uid="{89EFE23F-CF56-49AB-85F4-64A52D841889}"/>
    <cellStyle name="20% - Colore 5 35 3" xfId="2860" xr:uid="{66618170-5353-4377-B4A6-5D7B9BF72606}"/>
    <cellStyle name="20% - Colore 5 36" xfId="661" xr:uid="{00000000-0005-0000-0000-000084020000}"/>
    <cellStyle name="20% - Colore 5 36 2" xfId="662" xr:uid="{00000000-0005-0000-0000-000085020000}"/>
    <cellStyle name="20% - Colore 5 36 2 2" xfId="2863" xr:uid="{56A1652A-2C9D-47C6-BCE6-96E5B99AA06C}"/>
    <cellStyle name="20% - Colore 5 36 3" xfId="2862" xr:uid="{78D356A3-6FE2-49E6-9B68-E8DA62A1BC47}"/>
    <cellStyle name="20% - Colore 5 37" xfId="663" xr:uid="{00000000-0005-0000-0000-000086020000}"/>
    <cellStyle name="20% - Colore 5 37 2" xfId="664" xr:uid="{00000000-0005-0000-0000-000087020000}"/>
    <cellStyle name="20% - Colore 5 37 2 2" xfId="2865" xr:uid="{0E4A7739-7E8E-4A6D-AFBD-927149DFA026}"/>
    <cellStyle name="20% - Colore 5 37 3" xfId="2864" xr:uid="{4359935A-A345-405F-BBB2-5650855DD222}"/>
    <cellStyle name="20% - Colore 5 38" xfId="665" xr:uid="{00000000-0005-0000-0000-000088020000}"/>
    <cellStyle name="20% - Colore 5 38 2" xfId="666" xr:uid="{00000000-0005-0000-0000-000089020000}"/>
    <cellStyle name="20% - Colore 5 38 2 2" xfId="2867" xr:uid="{3FE419BE-B4B6-4CD7-827E-72550C984001}"/>
    <cellStyle name="20% - Colore 5 38 3" xfId="2866" xr:uid="{B414056C-100A-4D1F-8FF4-97DB08D7608A}"/>
    <cellStyle name="20% - Colore 5 39" xfId="667" xr:uid="{00000000-0005-0000-0000-00008A020000}"/>
    <cellStyle name="20% - Colore 5 39 2" xfId="668" xr:uid="{00000000-0005-0000-0000-00008B020000}"/>
    <cellStyle name="20% - Colore 5 39 2 2" xfId="2869" xr:uid="{014AB7B6-84BA-46FA-95B9-E9207D5009C2}"/>
    <cellStyle name="20% - Colore 5 39 3" xfId="2868" xr:uid="{BD6637A2-9A4B-418B-A12D-413732BFE755}"/>
    <cellStyle name="20% - Colore 5 4" xfId="669" xr:uid="{00000000-0005-0000-0000-00008C020000}"/>
    <cellStyle name="20% - Colore 5 4 2" xfId="670" xr:uid="{00000000-0005-0000-0000-00008D020000}"/>
    <cellStyle name="20% - Colore 5 4 2 2" xfId="2871" xr:uid="{5D3F9620-D8F3-4638-85B4-0B9E2B63FD70}"/>
    <cellStyle name="20% - Colore 5 4 3" xfId="671" xr:uid="{00000000-0005-0000-0000-00008E020000}"/>
    <cellStyle name="20% - Colore 5 4 3 2" xfId="2872" xr:uid="{50D3A28A-EF9C-4CE6-ADAE-FD2ED0DE6B65}"/>
    <cellStyle name="20% - Colore 5 4 4" xfId="2870" xr:uid="{BD1FBFFA-75F7-4616-99DB-8DA98C3B6ED6}"/>
    <cellStyle name="20% - Colore 5 40" xfId="672" xr:uid="{00000000-0005-0000-0000-00008F020000}"/>
    <cellStyle name="20% - Colore 5 40 2" xfId="673" xr:uid="{00000000-0005-0000-0000-000090020000}"/>
    <cellStyle name="20% - Colore 5 40 2 2" xfId="2874" xr:uid="{27035C0A-A645-40DF-8075-B4773332D377}"/>
    <cellStyle name="20% - Colore 5 40 3" xfId="2873" xr:uid="{40C0643A-706B-4831-9A19-BF2A64220EE8}"/>
    <cellStyle name="20% - Colore 5 41" xfId="674" xr:uid="{00000000-0005-0000-0000-000091020000}"/>
    <cellStyle name="20% - Colore 5 41 2" xfId="675" xr:uid="{00000000-0005-0000-0000-000092020000}"/>
    <cellStyle name="20% - Colore 5 41 2 2" xfId="2876" xr:uid="{D0A74552-1EBA-4D03-B096-3395849832F3}"/>
    <cellStyle name="20% - Colore 5 41 3" xfId="2875" xr:uid="{A46CC683-12A1-4886-A64B-00C2DE1E567B}"/>
    <cellStyle name="20% - Colore 5 42" xfId="676" xr:uid="{00000000-0005-0000-0000-000093020000}"/>
    <cellStyle name="20% - Colore 5 42 2" xfId="677" xr:uid="{00000000-0005-0000-0000-000094020000}"/>
    <cellStyle name="20% - Colore 5 42 2 2" xfId="2878" xr:uid="{9976669A-FA91-458D-AEFB-0C776056BE8B}"/>
    <cellStyle name="20% - Colore 5 42 3" xfId="2877" xr:uid="{0D691150-5EA2-4D92-AFA5-8399AE38594F}"/>
    <cellStyle name="20% - Colore 5 43" xfId="678" xr:uid="{00000000-0005-0000-0000-000095020000}"/>
    <cellStyle name="20% - Colore 5 43 2" xfId="679" xr:uid="{00000000-0005-0000-0000-000096020000}"/>
    <cellStyle name="20% - Colore 5 43 2 2" xfId="2880" xr:uid="{92D6BD30-8C1B-4339-B1BE-65C121DE92A1}"/>
    <cellStyle name="20% - Colore 5 43 3" xfId="2879" xr:uid="{BB0E327A-25CA-4B7D-9199-A8A635730D12}"/>
    <cellStyle name="20% - Colore 5 44" xfId="680" xr:uid="{00000000-0005-0000-0000-000097020000}"/>
    <cellStyle name="20% - Colore 5 44 2" xfId="681" xr:uid="{00000000-0005-0000-0000-000098020000}"/>
    <cellStyle name="20% - Colore 5 44 2 2" xfId="2882" xr:uid="{71F8E141-07C7-46AD-87D5-D1BDBC1013AA}"/>
    <cellStyle name="20% - Colore 5 44 3" xfId="2881" xr:uid="{CE04BB87-662B-4B72-B1E8-37D2C8E0AABC}"/>
    <cellStyle name="20% - Colore 5 45" xfId="682" xr:uid="{00000000-0005-0000-0000-000099020000}"/>
    <cellStyle name="20% - Colore 5 45 2" xfId="2883" xr:uid="{1FEA1758-5E16-4183-B226-DF7161DA8A52}"/>
    <cellStyle name="20% - Colore 5 46" xfId="683" xr:uid="{00000000-0005-0000-0000-00009A020000}"/>
    <cellStyle name="20% - Colore 5 46 2" xfId="2884" xr:uid="{8CECFDDF-C0E9-48FA-A4E5-7BCD027307FF}"/>
    <cellStyle name="20% - Colore 5 47" xfId="684" xr:uid="{00000000-0005-0000-0000-00009B020000}"/>
    <cellStyle name="20% - Colore 5 47 2" xfId="2885" xr:uid="{8400945F-5F79-4B9D-BF98-9D9E9683EBA4}"/>
    <cellStyle name="20% - Colore 5 48" xfId="685" xr:uid="{00000000-0005-0000-0000-00009C020000}"/>
    <cellStyle name="20% - Colore 5 48 2" xfId="2886" xr:uid="{CE94FFAA-B59B-4E87-AC5A-FDD903C42928}"/>
    <cellStyle name="20% - Colore 5 49" xfId="686" xr:uid="{00000000-0005-0000-0000-00009D020000}"/>
    <cellStyle name="20% - Colore 5 49 2" xfId="2887" xr:uid="{505B236B-B53C-46A2-BEE4-79B8B6303AE3}"/>
    <cellStyle name="20% - Colore 5 5" xfId="687" xr:uid="{00000000-0005-0000-0000-00009E020000}"/>
    <cellStyle name="20% - Colore 5 5 2" xfId="688" xr:uid="{00000000-0005-0000-0000-00009F020000}"/>
    <cellStyle name="20% - Colore 5 5 2 2" xfId="2889" xr:uid="{C4B427A3-37C9-4FD1-A921-D6172F57DDC0}"/>
    <cellStyle name="20% - Colore 5 5 3" xfId="2888" xr:uid="{10B41CBB-96E3-4985-A66F-DC5EA3219916}"/>
    <cellStyle name="20% - Colore 5 50" xfId="689" xr:uid="{00000000-0005-0000-0000-0000A0020000}"/>
    <cellStyle name="20% - Colore 5 50 2" xfId="2890" xr:uid="{6104665A-305D-45F6-B3ED-1CDD11B2F174}"/>
    <cellStyle name="20% - Colore 5 51" xfId="690" xr:uid="{00000000-0005-0000-0000-0000A1020000}"/>
    <cellStyle name="20% - Colore 5 51 2" xfId="2891" xr:uid="{C04074C7-5632-41D7-97F9-B7E0E79267B4}"/>
    <cellStyle name="20% - Colore 5 52" xfId="691" xr:uid="{00000000-0005-0000-0000-0000A2020000}"/>
    <cellStyle name="20% - Colore 5 52 2" xfId="2892" xr:uid="{13FBFE03-850E-4F73-A943-31C58441DB04}"/>
    <cellStyle name="20% - Colore 5 53" xfId="692" xr:uid="{00000000-0005-0000-0000-0000A3020000}"/>
    <cellStyle name="20% - Colore 5 53 2" xfId="2893" xr:uid="{DEB1AE93-6949-45BF-BFC8-A3FF870353A6}"/>
    <cellStyle name="20% - Colore 5 54" xfId="693" xr:uid="{00000000-0005-0000-0000-0000A4020000}"/>
    <cellStyle name="20% - Colore 5 54 2" xfId="2894" xr:uid="{E7434308-314C-4EEB-9ED6-A14EE8260901}"/>
    <cellStyle name="20% - Colore 5 55" xfId="694" xr:uid="{00000000-0005-0000-0000-0000A5020000}"/>
    <cellStyle name="20% - Colore 5 55 2" xfId="2895" xr:uid="{E27ACBF8-7912-42EE-AD69-51FDB8F363DE}"/>
    <cellStyle name="20% - Colore 5 56" xfId="695" xr:uid="{00000000-0005-0000-0000-0000A6020000}"/>
    <cellStyle name="20% - Colore 5 56 2" xfId="2896" xr:uid="{1696B1C5-1FA6-4185-87DF-201B59785DDC}"/>
    <cellStyle name="20% - Colore 5 57" xfId="696" xr:uid="{00000000-0005-0000-0000-0000A7020000}"/>
    <cellStyle name="20% - Colore 5 57 2" xfId="2897" xr:uid="{2345B193-8AB9-41D7-87CE-6DF80B506664}"/>
    <cellStyle name="20% - Colore 5 58" xfId="697" xr:uid="{00000000-0005-0000-0000-0000A8020000}"/>
    <cellStyle name="20% - Colore 5 58 2" xfId="2898" xr:uid="{FD8378EA-18ED-47CC-9586-3CFE28DC5633}"/>
    <cellStyle name="20% - Colore 5 59" xfId="698" xr:uid="{00000000-0005-0000-0000-0000A9020000}"/>
    <cellStyle name="20% - Colore 5 59 2" xfId="2899" xr:uid="{408C07BF-681C-4B66-8030-7EFDFCC79820}"/>
    <cellStyle name="20% - Colore 5 6" xfId="699" xr:uid="{00000000-0005-0000-0000-0000AA020000}"/>
    <cellStyle name="20% - Colore 5 6 2" xfId="700" xr:uid="{00000000-0005-0000-0000-0000AB020000}"/>
    <cellStyle name="20% - Colore 5 6 2 2" xfId="2901" xr:uid="{FCCFC638-49DB-486B-BE94-1AD209660AE8}"/>
    <cellStyle name="20% - Colore 5 6 3" xfId="2900" xr:uid="{5EF1732B-20CD-4FB0-BFD3-DA736184BF8B}"/>
    <cellStyle name="20% - Colore 5 60" xfId="701" xr:uid="{00000000-0005-0000-0000-0000AC020000}"/>
    <cellStyle name="20% - Colore 5 60 2" xfId="2902" xr:uid="{814D35E1-FAAC-4297-80EA-80B44C57E559}"/>
    <cellStyle name="20% - Colore 5 61" xfId="702" xr:uid="{00000000-0005-0000-0000-0000AD020000}"/>
    <cellStyle name="20% - Colore 5 61 2" xfId="2903" xr:uid="{A7AE7DCB-13F8-4443-BC50-02B01C9D5D86}"/>
    <cellStyle name="20% - Colore 5 62" xfId="703" xr:uid="{00000000-0005-0000-0000-0000AE020000}"/>
    <cellStyle name="20% - Colore 5 62 2" xfId="2904" xr:uid="{6EAF59D9-2BD0-4BA8-85D4-C1A44834E153}"/>
    <cellStyle name="20% - Colore 5 63" xfId="704" xr:uid="{00000000-0005-0000-0000-0000AF020000}"/>
    <cellStyle name="20% - Colore 5 63 2" xfId="2905" xr:uid="{EBC80727-159D-4DFF-8F9F-C4CBC0688A33}"/>
    <cellStyle name="20% - Colore 5 64" xfId="705" xr:uid="{00000000-0005-0000-0000-0000B0020000}"/>
    <cellStyle name="20% - Colore 5 64 2" xfId="2906" xr:uid="{2A3D715A-5986-4895-AFF5-86C2EC219C9D}"/>
    <cellStyle name="20% - Colore 5 65" xfId="706" xr:uid="{00000000-0005-0000-0000-0000B1020000}"/>
    <cellStyle name="20% - Colore 5 65 2" xfId="2907" xr:uid="{FDC239A9-BE30-4E61-B331-601FF56B9883}"/>
    <cellStyle name="20% - Colore 5 66" xfId="707" xr:uid="{00000000-0005-0000-0000-0000B2020000}"/>
    <cellStyle name="20% - Colore 5 66 2" xfId="2908" xr:uid="{8174BE57-541C-497F-A2B0-9BB11478D8F5}"/>
    <cellStyle name="20% - Colore 5 67" xfId="708" xr:uid="{00000000-0005-0000-0000-0000B3020000}"/>
    <cellStyle name="20% - Colore 5 67 2" xfId="2909" xr:uid="{884F5F25-B1F7-4234-B697-A8519E9D6CFC}"/>
    <cellStyle name="20% - Colore 5 68" xfId="709" xr:uid="{00000000-0005-0000-0000-0000B4020000}"/>
    <cellStyle name="20% - Colore 5 68 2" xfId="2910" xr:uid="{2B9E7478-75D3-462E-BED6-EF45F424079C}"/>
    <cellStyle name="20% - Colore 5 69" xfId="710" xr:uid="{00000000-0005-0000-0000-0000B5020000}"/>
    <cellStyle name="20% - Colore 5 69 2" xfId="2911" xr:uid="{EBFC85DB-164A-4E93-AF0F-8D299BBA9B25}"/>
    <cellStyle name="20% - Colore 5 7" xfId="711" xr:uid="{00000000-0005-0000-0000-0000B6020000}"/>
    <cellStyle name="20% - Colore 5 7 2" xfId="712" xr:uid="{00000000-0005-0000-0000-0000B7020000}"/>
    <cellStyle name="20% - Colore 5 7 2 2" xfId="2913" xr:uid="{62660C89-0DEF-471A-A563-ED9514F5E2B0}"/>
    <cellStyle name="20% - Colore 5 7 3" xfId="2912" xr:uid="{6E1CA64A-FD12-43F4-902B-7886D24BA0EA}"/>
    <cellStyle name="20% - Colore 5 70" xfId="713" xr:uid="{00000000-0005-0000-0000-0000B8020000}"/>
    <cellStyle name="20% - Colore 5 70 2" xfId="2914" xr:uid="{6CF00FE7-FDF7-49DC-836E-1E000C8421CB}"/>
    <cellStyle name="20% - Colore 5 71" xfId="714" xr:uid="{00000000-0005-0000-0000-0000B9020000}"/>
    <cellStyle name="20% - Colore 5 71 2" xfId="2915" xr:uid="{C6C1252C-6E7F-4080-8820-0C64A634F462}"/>
    <cellStyle name="20% - Colore 5 72" xfId="715" xr:uid="{00000000-0005-0000-0000-0000BA020000}"/>
    <cellStyle name="20% - Colore 5 72 2" xfId="2916" xr:uid="{B7D9D9D9-B493-47DF-B543-DA7B1EEEB521}"/>
    <cellStyle name="20% - Colore 5 73" xfId="716" xr:uid="{00000000-0005-0000-0000-0000BB020000}"/>
    <cellStyle name="20% - Colore 5 73 2" xfId="2917" xr:uid="{7C0758F9-0250-4F41-B179-C78E3D1FE387}"/>
    <cellStyle name="20% - Colore 5 74" xfId="717" xr:uid="{00000000-0005-0000-0000-0000BC020000}"/>
    <cellStyle name="20% - Colore 5 74 2" xfId="2918" xr:uid="{384519B6-18A5-4188-81C9-29AF03267C6C}"/>
    <cellStyle name="20% - Colore 5 75" xfId="718" xr:uid="{00000000-0005-0000-0000-0000BD020000}"/>
    <cellStyle name="20% - Colore 5 75 2" xfId="2919" xr:uid="{665730BC-867C-4908-A0A9-FFC982662DCC}"/>
    <cellStyle name="20% - Colore 5 76" xfId="719" xr:uid="{00000000-0005-0000-0000-0000BE020000}"/>
    <cellStyle name="20% - Colore 5 76 2" xfId="2920" xr:uid="{8884F3F6-A484-458A-AE47-CB2E96C0EA82}"/>
    <cellStyle name="20% - Colore 5 77" xfId="720" xr:uid="{00000000-0005-0000-0000-0000BF020000}"/>
    <cellStyle name="20% - Colore 5 77 2" xfId="2921" xr:uid="{1103CBF9-5F63-4FAB-80C7-952CC6C982B9}"/>
    <cellStyle name="20% - Colore 5 78" xfId="721" xr:uid="{00000000-0005-0000-0000-0000C0020000}"/>
    <cellStyle name="20% - Colore 5 78 2" xfId="2922" xr:uid="{217BDC6E-CC97-498A-BA2E-615BE44F72C8}"/>
    <cellStyle name="20% - Colore 5 79" xfId="722" xr:uid="{00000000-0005-0000-0000-0000C1020000}"/>
    <cellStyle name="20% - Colore 5 79 2" xfId="2923" xr:uid="{B174341E-0883-4EF3-947C-19E97D99B950}"/>
    <cellStyle name="20% - Colore 5 8" xfId="723" xr:uid="{00000000-0005-0000-0000-0000C2020000}"/>
    <cellStyle name="20% - Colore 5 8 2" xfId="724" xr:uid="{00000000-0005-0000-0000-0000C3020000}"/>
    <cellStyle name="20% - Colore 5 8 2 2" xfId="2925" xr:uid="{F4B7E877-A664-4495-A5E3-0B58E4265344}"/>
    <cellStyle name="20% - Colore 5 8 3" xfId="2924" xr:uid="{0C6C6102-4339-4C0D-A895-F84E152FA320}"/>
    <cellStyle name="20% - Colore 5 80" xfId="725" xr:uid="{00000000-0005-0000-0000-0000C4020000}"/>
    <cellStyle name="20% - Colore 5 80 2" xfId="2926" xr:uid="{D5B37B8F-86FF-4680-A2B6-A0E7521240E6}"/>
    <cellStyle name="20% - Colore 5 81" xfId="726" xr:uid="{00000000-0005-0000-0000-0000C5020000}"/>
    <cellStyle name="20% - Colore 5 81 2" xfId="2927" xr:uid="{592C62C1-3D9B-45C7-8D12-524464EA97E5}"/>
    <cellStyle name="20% - Colore 5 82" xfId="727" xr:uid="{00000000-0005-0000-0000-0000C6020000}"/>
    <cellStyle name="20% - Colore 5 82 2" xfId="2928" xr:uid="{23C7FF80-E27B-45E6-8618-5652DC24F7EE}"/>
    <cellStyle name="20% - Colore 5 83" xfId="728" xr:uid="{00000000-0005-0000-0000-0000C7020000}"/>
    <cellStyle name="20% - Colore 5 83 2" xfId="2929" xr:uid="{E0B25D2D-B49A-47AF-97CC-B2BF774D03CF}"/>
    <cellStyle name="20% - Colore 5 84" xfId="729" xr:uid="{00000000-0005-0000-0000-0000C8020000}"/>
    <cellStyle name="20% - Colore 5 84 2" xfId="2930" xr:uid="{D7AC5B52-CA38-4F6E-83DE-CAAE7D527F7F}"/>
    <cellStyle name="20% - Colore 5 85" xfId="730" xr:uid="{00000000-0005-0000-0000-0000C9020000}"/>
    <cellStyle name="20% - Colore 5 85 2" xfId="2931" xr:uid="{4AA26C45-3F1B-4698-AE5B-3D855AADD205}"/>
    <cellStyle name="20% - Colore 5 86" xfId="731" xr:uid="{00000000-0005-0000-0000-0000CA020000}"/>
    <cellStyle name="20% - Colore 5 86 2" xfId="2932" xr:uid="{DDE162EA-BABE-478D-854D-6C9089B6F618}"/>
    <cellStyle name="20% - Colore 5 87" xfId="732" xr:uid="{00000000-0005-0000-0000-0000CB020000}"/>
    <cellStyle name="20% - Colore 5 87 2" xfId="2933" xr:uid="{229A5017-71FA-4A19-A975-E1524D97C918}"/>
    <cellStyle name="20% - Colore 5 88" xfId="733" xr:uid="{00000000-0005-0000-0000-0000CC020000}"/>
    <cellStyle name="20% - Colore 5 88 2" xfId="2934" xr:uid="{1FF0E9B9-09C4-45AA-87A3-2B59954DB6D4}"/>
    <cellStyle name="20% - Colore 5 89" xfId="734" xr:uid="{00000000-0005-0000-0000-0000CD020000}"/>
    <cellStyle name="20% - Colore 5 89 2" xfId="2935" xr:uid="{29796A60-3446-4226-A7AE-00060D93815A}"/>
    <cellStyle name="20% - Colore 5 9" xfId="735" xr:uid="{00000000-0005-0000-0000-0000CE020000}"/>
    <cellStyle name="20% - Colore 5 9 2" xfId="736" xr:uid="{00000000-0005-0000-0000-0000CF020000}"/>
    <cellStyle name="20% - Colore 5 9 2 2" xfId="2937" xr:uid="{A71E8AA7-F927-42C6-A034-676D4498B09C}"/>
    <cellStyle name="20% - Colore 5 9 3" xfId="2936" xr:uid="{2A9B897D-3D61-4947-8B8F-D446F0E29C95}"/>
    <cellStyle name="20% - Colore 5 90" xfId="737" xr:uid="{00000000-0005-0000-0000-0000D0020000}"/>
    <cellStyle name="20% - Colore 5 90 2" xfId="2938" xr:uid="{42B0A0C8-B8F0-4518-B1CB-B47F3C08591A}"/>
    <cellStyle name="20% - Colore 5 91" xfId="738" xr:uid="{00000000-0005-0000-0000-0000D1020000}"/>
    <cellStyle name="20% - Colore 5 91 2" xfId="2939" xr:uid="{3029A277-0C77-44EF-B1F2-A3AAF8BC51F0}"/>
    <cellStyle name="20% - Colore 5 92" xfId="739" xr:uid="{00000000-0005-0000-0000-0000D2020000}"/>
    <cellStyle name="20% - Colore 5 92 2" xfId="2940" xr:uid="{C4CBF657-8065-418E-B808-BBBE772A9967}"/>
    <cellStyle name="20% - Colore 5 93" xfId="740" xr:uid="{00000000-0005-0000-0000-0000D3020000}"/>
    <cellStyle name="20% - Colore 5 93 2" xfId="2941" xr:uid="{3D1A7900-2D46-45F8-AAC5-B93B3605419E}"/>
    <cellStyle name="20% - Colore 5 94" xfId="741" xr:uid="{00000000-0005-0000-0000-0000D4020000}"/>
    <cellStyle name="20% - Colore 5 94 2" xfId="2942" xr:uid="{E88114E0-5EE6-4B9E-B92E-73CD90A61B44}"/>
    <cellStyle name="20% - Colore 5 95" xfId="742" xr:uid="{00000000-0005-0000-0000-0000D5020000}"/>
    <cellStyle name="20% - Colore 5 95 2" xfId="2943" xr:uid="{6FF51E33-DCD9-47DE-A4C8-9140A556AB09}"/>
    <cellStyle name="20% - Colore 5 96" xfId="743" xr:uid="{00000000-0005-0000-0000-0000D6020000}"/>
    <cellStyle name="20% - Colore 5 96 2" xfId="2944" xr:uid="{E6A6C67F-CBC7-4B59-A2C8-373DDB6EDB8F}"/>
    <cellStyle name="20% - Colore 5 97" xfId="744" xr:uid="{00000000-0005-0000-0000-0000D7020000}"/>
    <cellStyle name="20% - Colore 5 97 2" xfId="2945" xr:uid="{9D16E827-3EC4-434B-A162-71398EA7AF23}"/>
    <cellStyle name="20% - Colore 5 98" xfId="745" xr:uid="{00000000-0005-0000-0000-0000D8020000}"/>
    <cellStyle name="20% - Colore 5 98 2" xfId="2946" xr:uid="{BE23B041-A1A8-4F37-80C6-E89C35FEAA44}"/>
    <cellStyle name="20% - Colore 5 99" xfId="746" xr:uid="{00000000-0005-0000-0000-0000D9020000}"/>
    <cellStyle name="20% - Colore 5 99 2" xfId="2947" xr:uid="{22FAC8E5-3852-4BE4-BEAF-C8107B81F975}"/>
    <cellStyle name="20% - Colore 6 10" xfId="747" xr:uid="{00000000-0005-0000-0000-0000DA020000}"/>
    <cellStyle name="20% - Colore 6 10 2" xfId="748" xr:uid="{00000000-0005-0000-0000-0000DB020000}"/>
    <cellStyle name="20% - Colore 6 10 2 2" xfId="2949" xr:uid="{620E84CB-5811-4C46-B14E-58578B643AF1}"/>
    <cellStyle name="20% - Colore 6 10 3" xfId="2948" xr:uid="{4BF69097-6C27-4A3B-B445-3DD6C6EB2183}"/>
    <cellStyle name="20% - Colore 6 100" xfId="749" xr:uid="{00000000-0005-0000-0000-0000DC020000}"/>
    <cellStyle name="20% - Colore 6 100 2" xfId="2950" xr:uid="{1EE27C78-27A5-417E-B6FD-70BBCEA4324F}"/>
    <cellStyle name="20% - Colore 6 101" xfId="750" xr:uid="{00000000-0005-0000-0000-0000DD020000}"/>
    <cellStyle name="20% - Colore 6 101 2" xfId="2951" xr:uid="{46F7FC77-8A5E-4FD3-96FD-F6E74CD468B6}"/>
    <cellStyle name="20% - Colore 6 11" xfId="751" xr:uid="{00000000-0005-0000-0000-0000DE020000}"/>
    <cellStyle name="20% - Colore 6 11 2" xfId="752" xr:uid="{00000000-0005-0000-0000-0000DF020000}"/>
    <cellStyle name="20% - Colore 6 11 2 2" xfId="2953" xr:uid="{27B10F88-5B92-4C5B-A576-0BC3C9AE2133}"/>
    <cellStyle name="20% - Colore 6 11 3" xfId="2952" xr:uid="{AF8328A3-57EE-4375-85BE-DDB2559C9A99}"/>
    <cellStyle name="20% - Colore 6 12" xfId="753" xr:uid="{00000000-0005-0000-0000-0000E0020000}"/>
    <cellStyle name="20% - Colore 6 12 2" xfId="754" xr:uid="{00000000-0005-0000-0000-0000E1020000}"/>
    <cellStyle name="20% - Colore 6 12 2 2" xfId="2955" xr:uid="{C4D8BE15-DDC8-4C01-90E2-A8DBA54BA2F8}"/>
    <cellStyle name="20% - Colore 6 12 3" xfId="2954" xr:uid="{DAC94F60-7E5F-4D85-8688-B6082A99FA7D}"/>
    <cellStyle name="20% - Colore 6 13" xfId="755" xr:uid="{00000000-0005-0000-0000-0000E2020000}"/>
    <cellStyle name="20% - Colore 6 13 2" xfId="756" xr:uid="{00000000-0005-0000-0000-0000E3020000}"/>
    <cellStyle name="20% - Colore 6 13 2 2" xfId="2957" xr:uid="{DF58BC79-EA7E-4AFF-9894-B4167DB2C552}"/>
    <cellStyle name="20% - Colore 6 13 3" xfId="2956" xr:uid="{EB7586D0-E501-4266-9CC2-E45C02441A89}"/>
    <cellStyle name="20% - Colore 6 14" xfId="757" xr:uid="{00000000-0005-0000-0000-0000E4020000}"/>
    <cellStyle name="20% - Colore 6 14 2" xfId="758" xr:uid="{00000000-0005-0000-0000-0000E5020000}"/>
    <cellStyle name="20% - Colore 6 14 2 2" xfId="2959" xr:uid="{9D9278C5-0C60-4C3F-8199-48D2C0C5F4A0}"/>
    <cellStyle name="20% - Colore 6 14 3" xfId="2958" xr:uid="{96739CD2-18EA-4077-9304-6F1F8D6AD797}"/>
    <cellStyle name="20% - Colore 6 15" xfId="759" xr:uid="{00000000-0005-0000-0000-0000E6020000}"/>
    <cellStyle name="20% - Colore 6 15 2" xfId="760" xr:uid="{00000000-0005-0000-0000-0000E7020000}"/>
    <cellStyle name="20% - Colore 6 15 2 2" xfId="2961" xr:uid="{1A5E214C-EBF9-4CA3-A657-676DED1A9625}"/>
    <cellStyle name="20% - Colore 6 15 3" xfId="2960" xr:uid="{4F09E34E-24E3-4EEF-89C2-603AFF4A0C39}"/>
    <cellStyle name="20% - Colore 6 16" xfId="761" xr:uid="{00000000-0005-0000-0000-0000E8020000}"/>
    <cellStyle name="20% - Colore 6 16 2" xfId="762" xr:uid="{00000000-0005-0000-0000-0000E9020000}"/>
    <cellStyle name="20% - Colore 6 16 2 2" xfId="2963" xr:uid="{5DBA67FD-38ED-4B5E-BAF1-4A199C5E054C}"/>
    <cellStyle name="20% - Colore 6 16 3" xfId="2962" xr:uid="{99A490FD-618F-46A8-BFBA-35081E2171DB}"/>
    <cellStyle name="20% - Colore 6 17" xfId="763" xr:uid="{00000000-0005-0000-0000-0000EA020000}"/>
    <cellStyle name="20% - Colore 6 17 2" xfId="764" xr:uid="{00000000-0005-0000-0000-0000EB020000}"/>
    <cellStyle name="20% - Colore 6 17 2 2" xfId="2965" xr:uid="{04695939-E3F3-49B2-8E93-3382A597F800}"/>
    <cellStyle name="20% - Colore 6 17 3" xfId="2964" xr:uid="{C2BD03D9-99C2-495D-85CB-CD5D8C8D75DF}"/>
    <cellStyle name="20% - Colore 6 18" xfId="765" xr:uid="{00000000-0005-0000-0000-0000EC020000}"/>
    <cellStyle name="20% - Colore 6 18 2" xfId="766" xr:uid="{00000000-0005-0000-0000-0000ED020000}"/>
    <cellStyle name="20% - Colore 6 18 2 2" xfId="2967" xr:uid="{B57562EE-6C10-47A5-B15B-2543089C986C}"/>
    <cellStyle name="20% - Colore 6 18 3" xfId="2966" xr:uid="{08299F55-4A65-4564-945D-03698F8C3FF1}"/>
    <cellStyle name="20% - Colore 6 19" xfId="767" xr:uid="{00000000-0005-0000-0000-0000EE020000}"/>
    <cellStyle name="20% - Colore 6 19 2" xfId="768" xr:uid="{00000000-0005-0000-0000-0000EF020000}"/>
    <cellStyle name="20% - Colore 6 19 2 2" xfId="2969" xr:uid="{84A6ED75-BC35-461E-8348-54C8966494DA}"/>
    <cellStyle name="20% - Colore 6 19 3" xfId="2968" xr:uid="{E2D6301B-B822-4193-8F74-DFDAF590DC22}"/>
    <cellStyle name="20% - Colore 6 2" xfId="8" xr:uid="{00000000-0005-0000-0000-0000F0020000}"/>
    <cellStyle name="20% - Colore 6 2 2" xfId="769" xr:uid="{00000000-0005-0000-0000-0000F1020000}"/>
    <cellStyle name="20% - Colore 6 2 2 2" xfId="2970" xr:uid="{FFC23A60-480A-499A-B5CA-19AE01503480}"/>
    <cellStyle name="20% - Colore 6 2 3" xfId="770" xr:uid="{00000000-0005-0000-0000-0000F2020000}"/>
    <cellStyle name="20% - Colore 6 2 3 2" xfId="2971" xr:uid="{77493A6C-FF87-4410-83B6-6F9A9569B3D1}"/>
    <cellStyle name="20% - Colore 6 2 4" xfId="2212" xr:uid="{36735F1F-EEE1-4EA1-B39C-ED830A950CBF}"/>
    <cellStyle name="20% - Colore 6 20" xfId="771" xr:uid="{00000000-0005-0000-0000-0000F3020000}"/>
    <cellStyle name="20% - Colore 6 20 2" xfId="772" xr:uid="{00000000-0005-0000-0000-0000F4020000}"/>
    <cellStyle name="20% - Colore 6 20 2 2" xfId="2973" xr:uid="{A6686211-4076-4199-90DF-50C7984BAB64}"/>
    <cellStyle name="20% - Colore 6 20 3" xfId="2972" xr:uid="{A5F82D2B-7201-4C89-89A6-5FE78053F147}"/>
    <cellStyle name="20% - Colore 6 21" xfId="773" xr:uid="{00000000-0005-0000-0000-0000F5020000}"/>
    <cellStyle name="20% - Colore 6 21 2" xfId="774" xr:uid="{00000000-0005-0000-0000-0000F6020000}"/>
    <cellStyle name="20% - Colore 6 21 2 2" xfId="2975" xr:uid="{0CD2F44C-663A-4299-B532-39C737792890}"/>
    <cellStyle name="20% - Colore 6 21 3" xfId="2974" xr:uid="{B5B38590-ACD2-4C02-8631-24741BB51EA1}"/>
    <cellStyle name="20% - Colore 6 22" xfId="775" xr:uid="{00000000-0005-0000-0000-0000F7020000}"/>
    <cellStyle name="20% - Colore 6 22 2" xfId="776" xr:uid="{00000000-0005-0000-0000-0000F8020000}"/>
    <cellStyle name="20% - Colore 6 22 2 2" xfId="2977" xr:uid="{39CC502E-2A96-4366-AB89-8754EEAF4C94}"/>
    <cellStyle name="20% - Colore 6 22 3" xfId="2976" xr:uid="{B8F28BCB-D17F-4F78-8851-111B0F1367E4}"/>
    <cellStyle name="20% - Colore 6 23" xfId="777" xr:uid="{00000000-0005-0000-0000-0000F9020000}"/>
    <cellStyle name="20% - Colore 6 23 2" xfId="778" xr:uid="{00000000-0005-0000-0000-0000FA020000}"/>
    <cellStyle name="20% - Colore 6 23 2 2" xfId="2979" xr:uid="{4CDCB743-4379-46B9-BAA2-6CA5D3944DDA}"/>
    <cellStyle name="20% - Colore 6 23 3" xfId="2978" xr:uid="{E5136243-09A0-4F22-990C-ABDA491F3C65}"/>
    <cellStyle name="20% - Colore 6 24" xfId="779" xr:uid="{00000000-0005-0000-0000-0000FB020000}"/>
    <cellStyle name="20% - Colore 6 24 2" xfId="780" xr:uid="{00000000-0005-0000-0000-0000FC020000}"/>
    <cellStyle name="20% - Colore 6 24 2 2" xfId="2981" xr:uid="{1DB224EC-1F85-4533-A30A-1693E913B6A7}"/>
    <cellStyle name="20% - Colore 6 24 3" xfId="2980" xr:uid="{154D2D28-DCDE-46C7-8EE8-1FADFDC1FCD5}"/>
    <cellStyle name="20% - Colore 6 25" xfId="781" xr:uid="{00000000-0005-0000-0000-0000FD020000}"/>
    <cellStyle name="20% - Colore 6 25 2" xfId="782" xr:uid="{00000000-0005-0000-0000-0000FE020000}"/>
    <cellStyle name="20% - Colore 6 25 2 2" xfId="2983" xr:uid="{FD825E0F-7E97-485E-8B44-EB3DA9D6F74D}"/>
    <cellStyle name="20% - Colore 6 25 3" xfId="2982" xr:uid="{0B0B7E79-E325-4ADE-A374-CD6D3EAB1960}"/>
    <cellStyle name="20% - Colore 6 26" xfId="783" xr:uid="{00000000-0005-0000-0000-0000FF020000}"/>
    <cellStyle name="20% - Colore 6 26 2" xfId="784" xr:uid="{00000000-0005-0000-0000-000000030000}"/>
    <cellStyle name="20% - Colore 6 26 2 2" xfId="2985" xr:uid="{1CC2CDBE-2B4E-426B-A09D-F7F91F094241}"/>
    <cellStyle name="20% - Colore 6 26 3" xfId="2984" xr:uid="{F92C3895-C5CC-419A-8AD4-2E1EE6203EF1}"/>
    <cellStyle name="20% - Colore 6 27" xfId="785" xr:uid="{00000000-0005-0000-0000-000001030000}"/>
    <cellStyle name="20% - Colore 6 27 2" xfId="786" xr:uid="{00000000-0005-0000-0000-000002030000}"/>
    <cellStyle name="20% - Colore 6 27 2 2" xfId="2987" xr:uid="{62C8E587-05CE-4A7B-9850-2C0893C8E8ED}"/>
    <cellStyle name="20% - Colore 6 27 3" xfId="2986" xr:uid="{1FD3323B-081A-40CC-9AB8-05467789E1CC}"/>
    <cellStyle name="20% - Colore 6 28" xfId="787" xr:uid="{00000000-0005-0000-0000-000003030000}"/>
    <cellStyle name="20% - Colore 6 28 2" xfId="788" xr:uid="{00000000-0005-0000-0000-000004030000}"/>
    <cellStyle name="20% - Colore 6 28 2 2" xfId="2989" xr:uid="{885FACFF-86E4-47AF-830E-CAE5A23C93E3}"/>
    <cellStyle name="20% - Colore 6 28 3" xfId="2988" xr:uid="{4631F4B6-73E0-4F94-A962-A990C6195EED}"/>
    <cellStyle name="20% - Colore 6 29" xfId="789" xr:uid="{00000000-0005-0000-0000-000005030000}"/>
    <cellStyle name="20% - Colore 6 29 2" xfId="790" xr:uid="{00000000-0005-0000-0000-000006030000}"/>
    <cellStyle name="20% - Colore 6 29 2 2" xfId="2991" xr:uid="{DADA6326-4B3B-4303-8AA6-A742F015CAC1}"/>
    <cellStyle name="20% - Colore 6 29 3" xfId="2990" xr:uid="{61ED4EB1-0DDF-44F1-81B4-5B6B5FAE485E}"/>
    <cellStyle name="20% - Colore 6 3" xfId="791" xr:uid="{00000000-0005-0000-0000-000007030000}"/>
    <cellStyle name="20% - Colore 6 3 2" xfId="792" xr:uid="{00000000-0005-0000-0000-000008030000}"/>
    <cellStyle name="20% - Colore 6 3 2 2" xfId="2993" xr:uid="{FDAA3BC8-FEC9-4C78-B864-296FA211AE1F}"/>
    <cellStyle name="20% - Colore 6 3 3" xfId="793" xr:uid="{00000000-0005-0000-0000-000009030000}"/>
    <cellStyle name="20% - Colore 6 3 3 2" xfId="2994" xr:uid="{A142CDC7-307A-4070-89C4-6BAB916C8F5F}"/>
    <cellStyle name="20% - Colore 6 3 4" xfId="2992" xr:uid="{2955F802-8603-429F-923B-A2CED5256311}"/>
    <cellStyle name="20% - Colore 6 30" xfId="794" xr:uid="{00000000-0005-0000-0000-00000A030000}"/>
    <cellStyle name="20% - Colore 6 30 2" xfId="795" xr:uid="{00000000-0005-0000-0000-00000B030000}"/>
    <cellStyle name="20% - Colore 6 30 2 2" xfId="2996" xr:uid="{332859CC-1384-48AC-B3CE-CD626F9B6334}"/>
    <cellStyle name="20% - Colore 6 30 3" xfId="2995" xr:uid="{D987A1E2-8DDE-4F37-8B6C-C41CD27C8F15}"/>
    <cellStyle name="20% - Colore 6 31" xfId="796" xr:uid="{00000000-0005-0000-0000-00000C030000}"/>
    <cellStyle name="20% - Colore 6 31 2" xfId="797" xr:uid="{00000000-0005-0000-0000-00000D030000}"/>
    <cellStyle name="20% - Colore 6 31 2 2" xfId="2998" xr:uid="{023E2664-A7C9-4AFF-AE63-C80F6347DE36}"/>
    <cellStyle name="20% - Colore 6 31 3" xfId="2997" xr:uid="{780E98BF-C81A-4A45-A98C-FBD8BD2ECFA1}"/>
    <cellStyle name="20% - Colore 6 32" xfId="798" xr:uid="{00000000-0005-0000-0000-00000E030000}"/>
    <cellStyle name="20% - Colore 6 32 2" xfId="799" xr:uid="{00000000-0005-0000-0000-00000F030000}"/>
    <cellStyle name="20% - Colore 6 32 2 2" xfId="3000" xr:uid="{93BCF629-4419-4D70-8DA9-756FA302F503}"/>
    <cellStyle name="20% - Colore 6 32 3" xfId="2999" xr:uid="{99634CF6-3C12-423A-BD5B-E24186A1E64B}"/>
    <cellStyle name="20% - Colore 6 33" xfId="800" xr:uid="{00000000-0005-0000-0000-000010030000}"/>
    <cellStyle name="20% - Colore 6 33 2" xfId="801" xr:uid="{00000000-0005-0000-0000-000011030000}"/>
    <cellStyle name="20% - Colore 6 33 2 2" xfId="3002" xr:uid="{CA7F7DFE-FC4F-4CD2-9AFB-0E54891A0241}"/>
    <cellStyle name="20% - Colore 6 33 3" xfId="3001" xr:uid="{B2E49725-195E-4064-91EA-C3CBA2CC789F}"/>
    <cellStyle name="20% - Colore 6 34" xfId="802" xr:uid="{00000000-0005-0000-0000-000012030000}"/>
    <cellStyle name="20% - Colore 6 34 2" xfId="803" xr:uid="{00000000-0005-0000-0000-000013030000}"/>
    <cellStyle name="20% - Colore 6 34 2 2" xfId="3004" xr:uid="{ED2A00AB-C018-4DE4-A268-70DE8BCD4282}"/>
    <cellStyle name="20% - Colore 6 34 3" xfId="3003" xr:uid="{D6E5835A-FF4B-4529-BD3F-A3EF6CB4A3AF}"/>
    <cellStyle name="20% - Colore 6 35" xfId="804" xr:uid="{00000000-0005-0000-0000-000014030000}"/>
    <cellStyle name="20% - Colore 6 35 2" xfId="805" xr:uid="{00000000-0005-0000-0000-000015030000}"/>
    <cellStyle name="20% - Colore 6 35 2 2" xfId="3006" xr:uid="{B4EBAECA-B964-479D-86FC-17804868C306}"/>
    <cellStyle name="20% - Colore 6 35 3" xfId="3005" xr:uid="{92721734-2D64-4312-A75F-3ECC4335C943}"/>
    <cellStyle name="20% - Colore 6 36" xfId="806" xr:uid="{00000000-0005-0000-0000-000016030000}"/>
    <cellStyle name="20% - Colore 6 36 2" xfId="807" xr:uid="{00000000-0005-0000-0000-000017030000}"/>
    <cellStyle name="20% - Colore 6 36 2 2" xfId="3008" xr:uid="{AD9AC946-6B1F-4E70-B046-C2A7534A1F74}"/>
    <cellStyle name="20% - Colore 6 36 3" xfId="3007" xr:uid="{23BEE761-8F36-4E6D-82B6-0ED65433A700}"/>
    <cellStyle name="20% - Colore 6 37" xfId="808" xr:uid="{00000000-0005-0000-0000-000018030000}"/>
    <cellStyle name="20% - Colore 6 37 2" xfId="809" xr:uid="{00000000-0005-0000-0000-000019030000}"/>
    <cellStyle name="20% - Colore 6 37 2 2" xfId="3010" xr:uid="{17816B6C-79AA-4D4D-872D-8F90440ABF97}"/>
    <cellStyle name="20% - Colore 6 37 3" xfId="3009" xr:uid="{8CBD556C-635A-4DD1-9AB9-BB48340BAE0B}"/>
    <cellStyle name="20% - Colore 6 38" xfId="810" xr:uid="{00000000-0005-0000-0000-00001A030000}"/>
    <cellStyle name="20% - Colore 6 38 2" xfId="811" xr:uid="{00000000-0005-0000-0000-00001B030000}"/>
    <cellStyle name="20% - Colore 6 38 2 2" xfId="3012" xr:uid="{55E93A8E-BC2D-44AB-A0CB-A7BCF5D9ABCB}"/>
    <cellStyle name="20% - Colore 6 38 3" xfId="3011" xr:uid="{236FCAA1-71C3-47AF-854A-3729A4819D08}"/>
    <cellStyle name="20% - Colore 6 39" xfId="812" xr:uid="{00000000-0005-0000-0000-00001C030000}"/>
    <cellStyle name="20% - Colore 6 39 2" xfId="813" xr:uid="{00000000-0005-0000-0000-00001D030000}"/>
    <cellStyle name="20% - Colore 6 39 2 2" xfId="3014" xr:uid="{5C469BA7-D8C9-40D3-B974-8151E0D3553B}"/>
    <cellStyle name="20% - Colore 6 39 3" xfId="3013" xr:uid="{96F02EC4-1B08-454F-9C0E-7A570EFBAA6A}"/>
    <cellStyle name="20% - Colore 6 4" xfId="814" xr:uid="{00000000-0005-0000-0000-00001E030000}"/>
    <cellStyle name="20% - Colore 6 4 2" xfId="815" xr:uid="{00000000-0005-0000-0000-00001F030000}"/>
    <cellStyle name="20% - Colore 6 4 2 2" xfId="3016" xr:uid="{DFD1998E-89F7-456B-88FE-EDD3A2A5619C}"/>
    <cellStyle name="20% - Colore 6 4 3" xfId="816" xr:uid="{00000000-0005-0000-0000-000020030000}"/>
    <cellStyle name="20% - Colore 6 4 3 2" xfId="3017" xr:uid="{B33EAB10-74FF-4825-9706-F3DCECBCDF08}"/>
    <cellStyle name="20% - Colore 6 4 4" xfId="3015" xr:uid="{65E4AD64-7E78-4278-919E-65B8690CB1C2}"/>
    <cellStyle name="20% - Colore 6 40" xfId="817" xr:uid="{00000000-0005-0000-0000-000021030000}"/>
    <cellStyle name="20% - Colore 6 40 2" xfId="818" xr:uid="{00000000-0005-0000-0000-000022030000}"/>
    <cellStyle name="20% - Colore 6 40 2 2" xfId="3019" xr:uid="{35E36725-95B5-434A-A231-3533F10474F0}"/>
    <cellStyle name="20% - Colore 6 40 3" xfId="3018" xr:uid="{96E257C6-C3E1-4A35-AFD1-AADB2BFE38D5}"/>
    <cellStyle name="20% - Colore 6 41" xfId="819" xr:uid="{00000000-0005-0000-0000-000023030000}"/>
    <cellStyle name="20% - Colore 6 41 2" xfId="820" xr:uid="{00000000-0005-0000-0000-000024030000}"/>
    <cellStyle name="20% - Colore 6 41 2 2" xfId="3021" xr:uid="{64C072CB-3303-470B-8CC6-11E5F5023BCE}"/>
    <cellStyle name="20% - Colore 6 41 3" xfId="3020" xr:uid="{ADD71690-AFD6-481C-BA38-BED62A00E55E}"/>
    <cellStyle name="20% - Colore 6 42" xfId="821" xr:uid="{00000000-0005-0000-0000-000025030000}"/>
    <cellStyle name="20% - Colore 6 42 2" xfId="822" xr:uid="{00000000-0005-0000-0000-000026030000}"/>
    <cellStyle name="20% - Colore 6 42 2 2" xfId="3023" xr:uid="{834055BA-FF73-4171-9E27-314CD9BB7E79}"/>
    <cellStyle name="20% - Colore 6 42 3" xfId="3022" xr:uid="{3D09FDCE-0C9A-4A8C-815E-FBD44193881D}"/>
    <cellStyle name="20% - Colore 6 43" xfId="823" xr:uid="{00000000-0005-0000-0000-000027030000}"/>
    <cellStyle name="20% - Colore 6 43 2" xfId="824" xr:uid="{00000000-0005-0000-0000-000028030000}"/>
    <cellStyle name="20% - Colore 6 43 2 2" xfId="3025" xr:uid="{21BFE52D-6CC6-4A2F-9284-C76AA6C34B67}"/>
    <cellStyle name="20% - Colore 6 43 3" xfId="3024" xr:uid="{B5562463-295E-4E0E-92B4-1CDF25885E21}"/>
    <cellStyle name="20% - Colore 6 44" xfId="825" xr:uid="{00000000-0005-0000-0000-000029030000}"/>
    <cellStyle name="20% - Colore 6 44 2" xfId="826" xr:uid="{00000000-0005-0000-0000-00002A030000}"/>
    <cellStyle name="20% - Colore 6 44 2 2" xfId="3027" xr:uid="{64FE6015-4B03-43B2-AF05-82281E8AE712}"/>
    <cellStyle name="20% - Colore 6 44 3" xfId="3026" xr:uid="{9737AE71-3429-46D4-8256-4795D32C2530}"/>
    <cellStyle name="20% - Colore 6 45" xfId="827" xr:uid="{00000000-0005-0000-0000-00002B030000}"/>
    <cellStyle name="20% - Colore 6 45 2" xfId="3028" xr:uid="{A133EB77-4065-4082-B619-507CF202DE51}"/>
    <cellStyle name="20% - Colore 6 46" xfId="828" xr:uid="{00000000-0005-0000-0000-00002C030000}"/>
    <cellStyle name="20% - Colore 6 46 2" xfId="3029" xr:uid="{843DBD44-7DB1-47EC-823D-E5E62D0A99D6}"/>
    <cellStyle name="20% - Colore 6 47" xfId="829" xr:uid="{00000000-0005-0000-0000-00002D030000}"/>
    <cellStyle name="20% - Colore 6 47 2" xfId="3030" xr:uid="{CFAC4D3B-A482-4F41-9C56-792F0A5DEA2A}"/>
    <cellStyle name="20% - Colore 6 48" xfId="830" xr:uid="{00000000-0005-0000-0000-00002E030000}"/>
    <cellStyle name="20% - Colore 6 48 2" xfId="3031" xr:uid="{B5360CC8-52E5-4475-96B4-FB57761B8ECB}"/>
    <cellStyle name="20% - Colore 6 49" xfId="831" xr:uid="{00000000-0005-0000-0000-00002F030000}"/>
    <cellStyle name="20% - Colore 6 49 2" xfId="3032" xr:uid="{13BA516F-5D4D-4C13-BCED-E8E2618E94B9}"/>
    <cellStyle name="20% - Colore 6 5" xfId="832" xr:uid="{00000000-0005-0000-0000-000030030000}"/>
    <cellStyle name="20% - Colore 6 5 2" xfId="833" xr:uid="{00000000-0005-0000-0000-000031030000}"/>
    <cellStyle name="20% - Colore 6 5 2 2" xfId="3034" xr:uid="{85E765E2-E255-4CB0-93A6-828449DA62A3}"/>
    <cellStyle name="20% - Colore 6 5 3" xfId="3033" xr:uid="{609D26B2-6712-47A9-88C1-033A9ABA778E}"/>
    <cellStyle name="20% - Colore 6 50" xfId="834" xr:uid="{00000000-0005-0000-0000-000032030000}"/>
    <cellStyle name="20% - Colore 6 50 2" xfId="3035" xr:uid="{42B821CD-B6C9-4EE6-AC3A-5DF926A89496}"/>
    <cellStyle name="20% - Colore 6 51" xfId="835" xr:uid="{00000000-0005-0000-0000-000033030000}"/>
    <cellStyle name="20% - Colore 6 51 2" xfId="3036" xr:uid="{5CF217DA-B2A6-4443-924D-E46BB3F8D1A9}"/>
    <cellStyle name="20% - Colore 6 52" xfId="836" xr:uid="{00000000-0005-0000-0000-000034030000}"/>
    <cellStyle name="20% - Colore 6 52 2" xfId="3037" xr:uid="{18AE5639-DBCA-47A8-857A-1861A6DF777E}"/>
    <cellStyle name="20% - Colore 6 53" xfId="837" xr:uid="{00000000-0005-0000-0000-000035030000}"/>
    <cellStyle name="20% - Colore 6 53 2" xfId="3038" xr:uid="{E503B67A-6D24-49E0-AD64-FB14195DEF57}"/>
    <cellStyle name="20% - Colore 6 54" xfId="838" xr:uid="{00000000-0005-0000-0000-000036030000}"/>
    <cellStyle name="20% - Colore 6 54 2" xfId="3039" xr:uid="{A5DEB899-C128-434A-AC3E-578E77C7C8A2}"/>
    <cellStyle name="20% - Colore 6 55" xfId="839" xr:uid="{00000000-0005-0000-0000-000037030000}"/>
    <cellStyle name="20% - Colore 6 55 2" xfId="3040" xr:uid="{DDE1E01D-99C3-4A4E-A390-CCB075A5BD64}"/>
    <cellStyle name="20% - Colore 6 56" xfId="840" xr:uid="{00000000-0005-0000-0000-000038030000}"/>
    <cellStyle name="20% - Colore 6 56 2" xfId="3041" xr:uid="{D59042B7-6560-4859-B415-026A0402B67A}"/>
    <cellStyle name="20% - Colore 6 57" xfId="841" xr:uid="{00000000-0005-0000-0000-000039030000}"/>
    <cellStyle name="20% - Colore 6 57 2" xfId="3042" xr:uid="{6AF0E825-B03B-4D8A-B128-BB8DDDAF376F}"/>
    <cellStyle name="20% - Colore 6 58" xfId="842" xr:uid="{00000000-0005-0000-0000-00003A030000}"/>
    <cellStyle name="20% - Colore 6 58 2" xfId="3043" xr:uid="{37F53535-B103-44FB-AE0B-6E3D2B17BCDC}"/>
    <cellStyle name="20% - Colore 6 59" xfId="843" xr:uid="{00000000-0005-0000-0000-00003B030000}"/>
    <cellStyle name="20% - Colore 6 59 2" xfId="3044" xr:uid="{97683AEF-7632-41D4-B4C4-3C43D6D7A23A}"/>
    <cellStyle name="20% - Colore 6 6" xfId="844" xr:uid="{00000000-0005-0000-0000-00003C030000}"/>
    <cellStyle name="20% - Colore 6 6 2" xfId="845" xr:uid="{00000000-0005-0000-0000-00003D030000}"/>
    <cellStyle name="20% - Colore 6 6 2 2" xfId="3046" xr:uid="{6E3A5A79-B607-418C-BB5E-8F3A2136D646}"/>
    <cellStyle name="20% - Colore 6 6 3" xfId="3045" xr:uid="{752A241B-B802-4E22-861C-CB501C278C9F}"/>
    <cellStyle name="20% - Colore 6 60" xfId="846" xr:uid="{00000000-0005-0000-0000-00003E030000}"/>
    <cellStyle name="20% - Colore 6 60 2" xfId="3047" xr:uid="{88325233-B8A6-4BCE-BE61-D119FE773979}"/>
    <cellStyle name="20% - Colore 6 61" xfId="847" xr:uid="{00000000-0005-0000-0000-00003F030000}"/>
    <cellStyle name="20% - Colore 6 61 2" xfId="3048" xr:uid="{63EAB58A-AA54-4237-88BF-D1F31F50E925}"/>
    <cellStyle name="20% - Colore 6 62" xfId="848" xr:uid="{00000000-0005-0000-0000-000040030000}"/>
    <cellStyle name="20% - Colore 6 62 2" xfId="3049" xr:uid="{5309B6E0-5ED9-4BA1-8A90-B443F1B3EC01}"/>
    <cellStyle name="20% - Colore 6 63" xfId="849" xr:uid="{00000000-0005-0000-0000-000041030000}"/>
    <cellStyle name="20% - Colore 6 63 2" xfId="3050" xr:uid="{54B81E0A-A25B-4CEA-99EF-D527130994C6}"/>
    <cellStyle name="20% - Colore 6 64" xfId="850" xr:uid="{00000000-0005-0000-0000-000042030000}"/>
    <cellStyle name="20% - Colore 6 64 2" xfId="3051" xr:uid="{20AE3165-A260-490A-81E0-2F48EF5C8D73}"/>
    <cellStyle name="20% - Colore 6 65" xfId="851" xr:uid="{00000000-0005-0000-0000-000043030000}"/>
    <cellStyle name="20% - Colore 6 65 2" xfId="3052" xr:uid="{F4A47854-A5A9-4336-ADED-18076A9E51C4}"/>
    <cellStyle name="20% - Colore 6 66" xfId="852" xr:uid="{00000000-0005-0000-0000-000044030000}"/>
    <cellStyle name="20% - Colore 6 66 2" xfId="3053" xr:uid="{0C27A814-B5B1-47C4-8EF4-049295AAB686}"/>
    <cellStyle name="20% - Colore 6 67" xfId="853" xr:uid="{00000000-0005-0000-0000-000045030000}"/>
    <cellStyle name="20% - Colore 6 67 2" xfId="3054" xr:uid="{78D77CC7-7F97-4B1B-99AF-AD4EE7242BEF}"/>
    <cellStyle name="20% - Colore 6 68" xfId="854" xr:uid="{00000000-0005-0000-0000-000046030000}"/>
    <cellStyle name="20% - Colore 6 68 2" xfId="3055" xr:uid="{E87B9908-4108-4AD8-9C65-35E9C49417F0}"/>
    <cellStyle name="20% - Colore 6 69" xfId="855" xr:uid="{00000000-0005-0000-0000-000047030000}"/>
    <cellStyle name="20% - Colore 6 69 2" xfId="3056" xr:uid="{BE9310B9-7CA0-47B6-97CE-AFC463F36586}"/>
    <cellStyle name="20% - Colore 6 7" xfId="856" xr:uid="{00000000-0005-0000-0000-000048030000}"/>
    <cellStyle name="20% - Colore 6 7 2" xfId="857" xr:uid="{00000000-0005-0000-0000-000049030000}"/>
    <cellStyle name="20% - Colore 6 7 2 2" xfId="3058" xr:uid="{47C781C0-EEAF-476F-93CF-BCFD8079F70E}"/>
    <cellStyle name="20% - Colore 6 7 3" xfId="3057" xr:uid="{245FD214-5457-460A-8E5F-B846863D1FA2}"/>
    <cellStyle name="20% - Colore 6 70" xfId="858" xr:uid="{00000000-0005-0000-0000-00004A030000}"/>
    <cellStyle name="20% - Colore 6 70 2" xfId="3059" xr:uid="{E55E5F5F-F556-4677-BF25-4DEC3FFFA95A}"/>
    <cellStyle name="20% - Colore 6 71" xfId="859" xr:uid="{00000000-0005-0000-0000-00004B030000}"/>
    <cellStyle name="20% - Colore 6 71 2" xfId="3060" xr:uid="{8540842F-7E48-470D-9049-7D60AA508AB9}"/>
    <cellStyle name="20% - Colore 6 72" xfId="860" xr:uid="{00000000-0005-0000-0000-00004C030000}"/>
    <cellStyle name="20% - Colore 6 72 2" xfId="3061" xr:uid="{6CD1479B-BC1F-4219-A179-A02C68F9C9B4}"/>
    <cellStyle name="20% - Colore 6 73" xfId="861" xr:uid="{00000000-0005-0000-0000-00004D030000}"/>
    <cellStyle name="20% - Colore 6 73 2" xfId="3062" xr:uid="{579CD561-C3BB-45B6-B9B0-849089EAADD3}"/>
    <cellStyle name="20% - Colore 6 74" xfId="862" xr:uid="{00000000-0005-0000-0000-00004E030000}"/>
    <cellStyle name="20% - Colore 6 74 2" xfId="3063" xr:uid="{35F0E439-9405-446E-81A7-7F16594D7E4C}"/>
    <cellStyle name="20% - Colore 6 75" xfId="863" xr:uid="{00000000-0005-0000-0000-00004F030000}"/>
    <cellStyle name="20% - Colore 6 75 2" xfId="3064" xr:uid="{A6BE3282-7C14-4673-842B-E01B7BDDD06E}"/>
    <cellStyle name="20% - Colore 6 76" xfId="864" xr:uid="{00000000-0005-0000-0000-000050030000}"/>
    <cellStyle name="20% - Colore 6 76 2" xfId="3065" xr:uid="{83C3BDE9-A828-4D26-89E6-3FD67EE7FF69}"/>
    <cellStyle name="20% - Colore 6 77" xfId="865" xr:uid="{00000000-0005-0000-0000-000051030000}"/>
    <cellStyle name="20% - Colore 6 77 2" xfId="3066" xr:uid="{FDFB191B-F5C5-4580-BC2F-B99DECEE9D72}"/>
    <cellStyle name="20% - Colore 6 78" xfId="866" xr:uid="{00000000-0005-0000-0000-000052030000}"/>
    <cellStyle name="20% - Colore 6 78 2" xfId="3067" xr:uid="{083F5E99-2394-43E8-A0AB-4B701F1A501F}"/>
    <cellStyle name="20% - Colore 6 79" xfId="867" xr:uid="{00000000-0005-0000-0000-000053030000}"/>
    <cellStyle name="20% - Colore 6 79 2" xfId="3068" xr:uid="{3B115293-39FC-4AEB-8941-91F8AA2FFB35}"/>
    <cellStyle name="20% - Colore 6 8" xfId="868" xr:uid="{00000000-0005-0000-0000-000054030000}"/>
    <cellStyle name="20% - Colore 6 8 2" xfId="869" xr:uid="{00000000-0005-0000-0000-000055030000}"/>
    <cellStyle name="20% - Colore 6 8 2 2" xfId="3070" xr:uid="{9E0EEC32-59B8-45AF-90DA-9064D487EFF6}"/>
    <cellStyle name="20% - Colore 6 8 3" xfId="3069" xr:uid="{202D223F-7438-4AC7-B0C1-96DA47C32F06}"/>
    <cellStyle name="20% - Colore 6 80" xfId="870" xr:uid="{00000000-0005-0000-0000-000056030000}"/>
    <cellStyle name="20% - Colore 6 80 2" xfId="3071" xr:uid="{04F1B126-CC88-4DCD-9944-523DB2C9C3D3}"/>
    <cellStyle name="20% - Colore 6 81" xfId="871" xr:uid="{00000000-0005-0000-0000-000057030000}"/>
    <cellStyle name="20% - Colore 6 81 2" xfId="3072" xr:uid="{E9CFDC77-7BD5-48EE-8FC5-C6F54D4557CF}"/>
    <cellStyle name="20% - Colore 6 82" xfId="872" xr:uid="{00000000-0005-0000-0000-000058030000}"/>
    <cellStyle name="20% - Colore 6 82 2" xfId="3073" xr:uid="{468A26F4-4332-4BCE-9C2F-938763B103B2}"/>
    <cellStyle name="20% - Colore 6 83" xfId="873" xr:uid="{00000000-0005-0000-0000-000059030000}"/>
    <cellStyle name="20% - Colore 6 83 2" xfId="3074" xr:uid="{FC25033B-EC6D-4CCC-BD5B-95100BA1DD5A}"/>
    <cellStyle name="20% - Colore 6 84" xfId="874" xr:uid="{00000000-0005-0000-0000-00005A030000}"/>
    <cellStyle name="20% - Colore 6 84 2" xfId="3075" xr:uid="{41A88107-F997-4293-AD7B-3C708AE716A3}"/>
    <cellStyle name="20% - Colore 6 85" xfId="875" xr:uid="{00000000-0005-0000-0000-00005B030000}"/>
    <cellStyle name="20% - Colore 6 85 2" xfId="3076" xr:uid="{17F75BDA-4504-4A67-A98C-172D8CDCFE9F}"/>
    <cellStyle name="20% - Colore 6 86" xfId="876" xr:uid="{00000000-0005-0000-0000-00005C030000}"/>
    <cellStyle name="20% - Colore 6 86 2" xfId="3077" xr:uid="{EA5A617C-A7AB-4E5D-973D-CC39F6508C95}"/>
    <cellStyle name="20% - Colore 6 87" xfId="877" xr:uid="{00000000-0005-0000-0000-00005D030000}"/>
    <cellStyle name="20% - Colore 6 87 2" xfId="3078" xr:uid="{C51EE8D7-9CC5-4B85-9B19-6B0AABB0D89B}"/>
    <cellStyle name="20% - Colore 6 88" xfId="878" xr:uid="{00000000-0005-0000-0000-00005E030000}"/>
    <cellStyle name="20% - Colore 6 88 2" xfId="3079" xr:uid="{9DF5652F-0C58-4535-B406-16ABD0094047}"/>
    <cellStyle name="20% - Colore 6 89" xfId="879" xr:uid="{00000000-0005-0000-0000-00005F030000}"/>
    <cellStyle name="20% - Colore 6 89 2" xfId="3080" xr:uid="{E5FE1E48-5A25-4A57-B6D0-C6FD0DB37AF8}"/>
    <cellStyle name="20% - Colore 6 9" xfId="880" xr:uid="{00000000-0005-0000-0000-000060030000}"/>
    <cellStyle name="20% - Colore 6 9 2" xfId="881" xr:uid="{00000000-0005-0000-0000-000061030000}"/>
    <cellStyle name="20% - Colore 6 9 2 2" xfId="3082" xr:uid="{D7B3D7FE-968A-4DA9-88A0-BEE7F31DA7C7}"/>
    <cellStyle name="20% - Colore 6 9 3" xfId="3081" xr:uid="{BA28152A-DCFB-4451-9C68-639FCCCC368E}"/>
    <cellStyle name="20% - Colore 6 90" xfId="882" xr:uid="{00000000-0005-0000-0000-000062030000}"/>
    <cellStyle name="20% - Colore 6 90 2" xfId="3083" xr:uid="{F9B0CD26-A12D-4018-AD8B-6512771E93A2}"/>
    <cellStyle name="20% - Colore 6 91" xfId="883" xr:uid="{00000000-0005-0000-0000-000063030000}"/>
    <cellStyle name="20% - Colore 6 91 2" xfId="3084" xr:uid="{486DE567-ECCB-4C4C-9784-A844870008E9}"/>
    <cellStyle name="20% - Colore 6 92" xfId="884" xr:uid="{00000000-0005-0000-0000-000064030000}"/>
    <cellStyle name="20% - Colore 6 92 2" xfId="3085" xr:uid="{9CBFB8D9-4E5D-47AE-9CBE-B77F4CBF8796}"/>
    <cellStyle name="20% - Colore 6 93" xfId="885" xr:uid="{00000000-0005-0000-0000-000065030000}"/>
    <cellStyle name="20% - Colore 6 93 2" xfId="3086" xr:uid="{EC32CB6F-43D0-4F00-AB99-0B1DC302F911}"/>
    <cellStyle name="20% - Colore 6 94" xfId="886" xr:uid="{00000000-0005-0000-0000-000066030000}"/>
    <cellStyle name="20% - Colore 6 94 2" xfId="3087" xr:uid="{CA51EC2A-D14E-42D0-BB4F-0108CDA52D59}"/>
    <cellStyle name="20% - Colore 6 95" xfId="887" xr:uid="{00000000-0005-0000-0000-000067030000}"/>
    <cellStyle name="20% - Colore 6 95 2" xfId="3088" xr:uid="{F7072627-F5E6-42E1-B14A-BDE447B3B8DB}"/>
    <cellStyle name="20% - Colore 6 96" xfId="888" xr:uid="{00000000-0005-0000-0000-000068030000}"/>
    <cellStyle name="20% - Colore 6 96 2" xfId="3089" xr:uid="{244FA422-286B-4311-8B31-C892B06A52C4}"/>
    <cellStyle name="20% - Colore 6 97" xfId="889" xr:uid="{00000000-0005-0000-0000-000069030000}"/>
    <cellStyle name="20% - Colore 6 97 2" xfId="3090" xr:uid="{0D86B61D-594B-48EC-B0A7-8DB126CA1239}"/>
    <cellStyle name="20% - Colore 6 98" xfId="890" xr:uid="{00000000-0005-0000-0000-00006A030000}"/>
    <cellStyle name="20% - Colore 6 98 2" xfId="3091" xr:uid="{6EEC3278-C786-43F0-8430-E2FF6FE76ED9}"/>
    <cellStyle name="20% - Colore 6 99" xfId="891" xr:uid="{00000000-0005-0000-0000-00006B030000}"/>
    <cellStyle name="20% - Colore 6 99 2" xfId="3092" xr:uid="{9EFFD719-8288-4B36-B43B-8AD1C88EAD0E}"/>
    <cellStyle name="40% - Colore 1 10" xfId="892" xr:uid="{00000000-0005-0000-0000-00006C030000}"/>
    <cellStyle name="40% - Colore 1 10 2" xfId="893" xr:uid="{00000000-0005-0000-0000-00006D030000}"/>
    <cellStyle name="40% - Colore 1 10 2 2" xfId="3094" xr:uid="{7716F652-7CD8-475E-A963-2332655FD56E}"/>
    <cellStyle name="40% - Colore 1 10 3" xfId="3093" xr:uid="{1A82242F-FDDE-455A-B6C9-0F094457F392}"/>
    <cellStyle name="40% - Colore 1 100" xfId="894" xr:uid="{00000000-0005-0000-0000-00006E030000}"/>
    <cellStyle name="40% - Colore 1 100 2" xfId="3095" xr:uid="{014F4853-98BD-409E-BBB8-6AF3A452DBB9}"/>
    <cellStyle name="40% - Colore 1 101" xfId="895" xr:uid="{00000000-0005-0000-0000-00006F030000}"/>
    <cellStyle name="40% - Colore 1 101 2" xfId="3096" xr:uid="{2FD1D071-7C9C-493A-8816-60CBA4A53298}"/>
    <cellStyle name="40% - Colore 1 11" xfId="896" xr:uid="{00000000-0005-0000-0000-000070030000}"/>
    <cellStyle name="40% - Colore 1 11 2" xfId="897" xr:uid="{00000000-0005-0000-0000-000071030000}"/>
    <cellStyle name="40% - Colore 1 11 2 2" xfId="3098" xr:uid="{9F2F14B5-3699-4427-901A-0028E88A981E}"/>
    <cellStyle name="40% - Colore 1 11 3" xfId="3097" xr:uid="{92736690-F4E0-42C6-A6CA-15E2E7AFF585}"/>
    <cellStyle name="40% - Colore 1 12" xfId="898" xr:uid="{00000000-0005-0000-0000-000072030000}"/>
    <cellStyle name="40% - Colore 1 12 2" xfId="899" xr:uid="{00000000-0005-0000-0000-000073030000}"/>
    <cellStyle name="40% - Colore 1 12 2 2" xfId="3100" xr:uid="{F430B27E-8597-4308-B84F-386558626571}"/>
    <cellStyle name="40% - Colore 1 12 3" xfId="3099" xr:uid="{95E1B5D2-AD39-4817-AC6B-427674C205E6}"/>
    <cellStyle name="40% - Colore 1 13" xfId="900" xr:uid="{00000000-0005-0000-0000-000074030000}"/>
    <cellStyle name="40% - Colore 1 13 2" xfId="901" xr:uid="{00000000-0005-0000-0000-000075030000}"/>
    <cellStyle name="40% - Colore 1 13 2 2" xfId="3102" xr:uid="{05760098-159E-451F-905E-74F2D16C06D0}"/>
    <cellStyle name="40% - Colore 1 13 3" xfId="3101" xr:uid="{ABC8C708-5BFC-4352-9A06-5998D2570B20}"/>
    <cellStyle name="40% - Colore 1 14" xfId="902" xr:uid="{00000000-0005-0000-0000-000076030000}"/>
    <cellStyle name="40% - Colore 1 14 2" xfId="903" xr:uid="{00000000-0005-0000-0000-000077030000}"/>
    <cellStyle name="40% - Colore 1 14 2 2" xfId="3104" xr:uid="{B5C5AEAB-AACE-4032-85B8-12A21844BAB0}"/>
    <cellStyle name="40% - Colore 1 14 3" xfId="3103" xr:uid="{AB496F72-AB88-43CA-B559-85E44E75F3A1}"/>
    <cellStyle name="40% - Colore 1 15" xfId="904" xr:uid="{00000000-0005-0000-0000-000078030000}"/>
    <cellStyle name="40% - Colore 1 15 2" xfId="905" xr:uid="{00000000-0005-0000-0000-000079030000}"/>
    <cellStyle name="40% - Colore 1 15 2 2" xfId="3106" xr:uid="{78D730C0-F11C-4B6F-8A58-523FC6B96D6B}"/>
    <cellStyle name="40% - Colore 1 15 3" xfId="3105" xr:uid="{D757F9EC-9960-4AF6-A620-CBFD7292C683}"/>
    <cellStyle name="40% - Colore 1 16" xfId="906" xr:uid="{00000000-0005-0000-0000-00007A030000}"/>
    <cellStyle name="40% - Colore 1 16 2" xfId="907" xr:uid="{00000000-0005-0000-0000-00007B030000}"/>
    <cellStyle name="40% - Colore 1 16 2 2" xfId="3108" xr:uid="{F7451FCC-502B-4C1C-9FF6-E4CEF6CD79A8}"/>
    <cellStyle name="40% - Colore 1 16 3" xfId="3107" xr:uid="{F36A509D-4954-4B88-B21E-122FF64BBDB7}"/>
    <cellStyle name="40% - Colore 1 17" xfId="908" xr:uid="{00000000-0005-0000-0000-00007C030000}"/>
    <cellStyle name="40% - Colore 1 17 2" xfId="909" xr:uid="{00000000-0005-0000-0000-00007D030000}"/>
    <cellStyle name="40% - Colore 1 17 2 2" xfId="3110" xr:uid="{2F7C87D5-7D4B-49C1-BCBA-A4716BF7EB77}"/>
    <cellStyle name="40% - Colore 1 17 3" xfId="3109" xr:uid="{52572268-3FBA-4843-BB88-F550263B0567}"/>
    <cellStyle name="40% - Colore 1 18" xfId="910" xr:uid="{00000000-0005-0000-0000-00007E030000}"/>
    <cellStyle name="40% - Colore 1 18 2" xfId="911" xr:uid="{00000000-0005-0000-0000-00007F030000}"/>
    <cellStyle name="40% - Colore 1 18 2 2" xfId="3112" xr:uid="{BF2DD186-E891-4342-9449-664E17ADDABC}"/>
    <cellStyle name="40% - Colore 1 18 3" xfId="3111" xr:uid="{52C4EE82-C9FE-43DE-8E00-C8668719D6B3}"/>
    <cellStyle name="40% - Colore 1 19" xfId="912" xr:uid="{00000000-0005-0000-0000-000080030000}"/>
    <cellStyle name="40% - Colore 1 19 2" xfId="913" xr:uid="{00000000-0005-0000-0000-000081030000}"/>
    <cellStyle name="40% - Colore 1 19 2 2" xfId="3114" xr:uid="{061D025B-1E49-477D-B57E-D4BB60EE5D77}"/>
    <cellStyle name="40% - Colore 1 19 3" xfId="3113" xr:uid="{F8BB20E0-FCE4-4436-ACA5-63C20FC270D5}"/>
    <cellStyle name="40% - Colore 1 2" xfId="9" xr:uid="{00000000-0005-0000-0000-000082030000}"/>
    <cellStyle name="40% - Colore 1 2 2" xfId="914" xr:uid="{00000000-0005-0000-0000-000083030000}"/>
    <cellStyle name="40% - Colore 1 2 2 2" xfId="3115" xr:uid="{A9F45E02-E109-40A1-91E6-52CDD81A804E}"/>
    <cellStyle name="40% - Colore 1 2 3" xfId="915" xr:uid="{00000000-0005-0000-0000-000084030000}"/>
    <cellStyle name="40% - Colore 1 2 3 2" xfId="3116" xr:uid="{92679FC8-0C74-4013-8E9F-2E3F6D647FDD}"/>
    <cellStyle name="40% - Colore 1 2 4" xfId="2213" xr:uid="{0C2A0360-DCCF-442E-A635-8014E9114B14}"/>
    <cellStyle name="40% - Colore 1 20" xfId="916" xr:uid="{00000000-0005-0000-0000-000085030000}"/>
    <cellStyle name="40% - Colore 1 20 2" xfId="917" xr:uid="{00000000-0005-0000-0000-000086030000}"/>
    <cellStyle name="40% - Colore 1 20 2 2" xfId="3118" xr:uid="{59A97583-D861-4DB4-8ABC-3CD25A506623}"/>
    <cellStyle name="40% - Colore 1 20 3" xfId="3117" xr:uid="{A636AF33-FA4E-4A84-BED5-D0ECCA8FA64B}"/>
    <cellStyle name="40% - Colore 1 21" xfId="918" xr:uid="{00000000-0005-0000-0000-000087030000}"/>
    <cellStyle name="40% - Colore 1 21 2" xfId="919" xr:uid="{00000000-0005-0000-0000-000088030000}"/>
    <cellStyle name="40% - Colore 1 21 2 2" xfId="3120" xr:uid="{E15D38C3-FEDB-4658-8369-DBB70C1F420E}"/>
    <cellStyle name="40% - Colore 1 21 3" xfId="3119" xr:uid="{40CC6F82-1BA7-427A-B915-DD2467F6ADD0}"/>
    <cellStyle name="40% - Colore 1 22" xfId="920" xr:uid="{00000000-0005-0000-0000-000089030000}"/>
    <cellStyle name="40% - Colore 1 22 2" xfId="921" xr:uid="{00000000-0005-0000-0000-00008A030000}"/>
    <cellStyle name="40% - Colore 1 22 2 2" xfId="3122" xr:uid="{CE4D896F-0DD0-49C1-A125-31C75B5886E5}"/>
    <cellStyle name="40% - Colore 1 22 3" xfId="3121" xr:uid="{01AE6E27-D338-42BD-A7C7-2461373A0986}"/>
    <cellStyle name="40% - Colore 1 23" xfId="922" xr:uid="{00000000-0005-0000-0000-00008B030000}"/>
    <cellStyle name="40% - Colore 1 23 2" xfId="923" xr:uid="{00000000-0005-0000-0000-00008C030000}"/>
    <cellStyle name="40% - Colore 1 23 2 2" xfId="3124" xr:uid="{FE071C01-1BE8-4B2C-972E-D32C10C737CE}"/>
    <cellStyle name="40% - Colore 1 23 3" xfId="3123" xr:uid="{5B1817D6-A8DF-4A1D-B8EF-754206883993}"/>
    <cellStyle name="40% - Colore 1 24" xfId="924" xr:uid="{00000000-0005-0000-0000-00008D030000}"/>
    <cellStyle name="40% - Colore 1 24 2" xfId="925" xr:uid="{00000000-0005-0000-0000-00008E030000}"/>
    <cellStyle name="40% - Colore 1 24 2 2" xfId="3126" xr:uid="{52BB5463-A5D0-48EE-B216-5B185CBC61B5}"/>
    <cellStyle name="40% - Colore 1 24 3" xfId="3125" xr:uid="{E21B7B35-64F3-4596-9F52-C708DBE4862E}"/>
    <cellStyle name="40% - Colore 1 25" xfId="926" xr:uid="{00000000-0005-0000-0000-00008F030000}"/>
    <cellStyle name="40% - Colore 1 25 2" xfId="927" xr:uid="{00000000-0005-0000-0000-000090030000}"/>
    <cellStyle name="40% - Colore 1 25 2 2" xfId="3128" xr:uid="{67A59FF1-C03D-484C-8947-D63ED103F455}"/>
    <cellStyle name="40% - Colore 1 25 3" xfId="3127" xr:uid="{5D9583FF-9DB7-4738-A283-65ECD5A7E22F}"/>
    <cellStyle name="40% - Colore 1 26" xfId="928" xr:uid="{00000000-0005-0000-0000-000091030000}"/>
    <cellStyle name="40% - Colore 1 26 2" xfId="929" xr:uid="{00000000-0005-0000-0000-000092030000}"/>
    <cellStyle name="40% - Colore 1 26 2 2" xfId="3130" xr:uid="{75910B56-83D6-4983-93E3-A9FA9FC202CA}"/>
    <cellStyle name="40% - Colore 1 26 3" xfId="3129" xr:uid="{0D9BC3C0-285D-4C97-9BF8-71060BCA8289}"/>
    <cellStyle name="40% - Colore 1 27" xfId="930" xr:uid="{00000000-0005-0000-0000-000093030000}"/>
    <cellStyle name="40% - Colore 1 27 2" xfId="931" xr:uid="{00000000-0005-0000-0000-000094030000}"/>
    <cellStyle name="40% - Colore 1 27 2 2" xfId="3132" xr:uid="{9DCC3338-2036-4AE0-94A6-4B3F3D9CDD25}"/>
    <cellStyle name="40% - Colore 1 27 3" xfId="3131" xr:uid="{2508298E-7551-4070-B58C-996A8917C3B7}"/>
    <cellStyle name="40% - Colore 1 28" xfId="932" xr:uid="{00000000-0005-0000-0000-000095030000}"/>
    <cellStyle name="40% - Colore 1 28 2" xfId="933" xr:uid="{00000000-0005-0000-0000-000096030000}"/>
    <cellStyle name="40% - Colore 1 28 2 2" xfId="3134" xr:uid="{23A74BF3-7B37-4274-8991-3FE7F56485C5}"/>
    <cellStyle name="40% - Colore 1 28 3" xfId="3133" xr:uid="{2A6C7B60-E72B-4BE3-B755-5E7561B651A6}"/>
    <cellStyle name="40% - Colore 1 29" xfId="934" xr:uid="{00000000-0005-0000-0000-000097030000}"/>
    <cellStyle name="40% - Colore 1 29 2" xfId="935" xr:uid="{00000000-0005-0000-0000-000098030000}"/>
    <cellStyle name="40% - Colore 1 29 2 2" xfId="3136" xr:uid="{785E54A5-56D2-44A2-8772-FAEC40BF15FF}"/>
    <cellStyle name="40% - Colore 1 29 3" xfId="3135" xr:uid="{19591147-5F86-4693-AEA2-E24FEF93FA16}"/>
    <cellStyle name="40% - Colore 1 3" xfId="936" xr:uid="{00000000-0005-0000-0000-000099030000}"/>
    <cellStyle name="40% - Colore 1 3 2" xfId="937" xr:uid="{00000000-0005-0000-0000-00009A030000}"/>
    <cellStyle name="40% - Colore 1 3 2 2" xfId="3138" xr:uid="{ACA5631F-56D2-40B9-A71F-21DB463F51DE}"/>
    <cellStyle name="40% - Colore 1 3 3" xfId="938" xr:uid="{00000000-0005-0000-0000-00009B030000}"/>
    <cellStyle name="40% - Colore 1 3 3 2" xfId="3139" xr:uid="{962F0257-57FB-455A-BAFC-C2B9CD548DE4}"/>
    <cellStyle name="40% - Colore 1 3 4" xfId="3137" xr:uid="{14815F02-1118-49A8-AE33-A922FEC1687F}"/>
    <cellStyle name="40% - Colore 1 30" xfId="939" xr:uid="{00000000-0005-0000-0000-00009C030000}"/>
    <cellStyle name="40% - Colore 1 30 2" xfId="940" xr:uid="{00000000-0005-0000-0000-00009D030000}"/>
    <cellStyle name="40% - Colore 1 30 2 2" xfId="3141" xr:uid="{675ED725-CB9F-47A0-A73A-DE66425A0D91}"/>
    <cellStyle name="40% - Colore 1 30 3" xfId="3140" xr:uid="{54C9C3A7-2073-4043-8D95-D13A62B72890}"/>
    <cellStyle name="40% - Colore 1 31" xfId="941" xr:uid="{00000000-0005-0000-0000-00009E030000}"/>
    <cellStyle name="40% - Colore 1 31 2" xfId="942" xr:uid="{00000000-0005-0000-0000-00009F030000}"/>
    <cellStyle name="40% - Colore 1 31 2 2" xfId="3143" xr:uid="{D5A1A2C7-C187-4930-BE80-AFA080897B18}"/>
    <cellStyle name="40% - Colore 1 31 3" xfId="3142" xr:uid="{375C08D4-C0AE-46E2-809C-EB0A2E3B5336}"/>
    <cellStyle name="40% - Colore 1 32" xfId="943" xr:uid="{00000000-0005-0000-0000-0000A0030000}"/>
    <cellStyle name="40% - Colore 1 32 2" xfId="944" xr:uid="{00000000-0005-0000-0000-0000A1030000}"/>
    <cellStyle name="40% - Colore 1 32 2 2" xfId="3145" xr:uid="{9CAEA97F-01B1-4B12-B1B1-1A66D3835EF2}"/>
    <cellStyle name="40% - Colore 1 32 3" xfId="3144" xr:uid="{F3CC7EF7-A920-417F-97E2-0CF233C5B2E7}"/>
    <cellStyle name="40% - Colore 1 33" xfId="945" xr:uid="{00000000-0005-0000-0000-0000A2030000}"/>
    <cellStyle name="40% - Colore 1 33 2" xfId="946" xr:uid="{00000000-0005-0000-0000-0000A3030000}"/>
    <cellStyle name="40% - Colore 1 33 2 2" xfId="3147" xr:uid="{C0050F61-2ECC-4A6F-BC2B-7C2138FE9553}"/>
    <cellStyle name="40% - Colore 1 33 3" xfId="3146" xr:uid="{E83EA686-F043-4BB2-9646-1CACFB4F9B66}"/>
    <cellStyle name="40% - Colore 1 34" xfId="947" xr:uid="{00000000-0005-0000-0000-0000A4030000}"/>
    <cellStyle name="40% - Colore 1 34 2" xfId="948" xr:uid="{00000000-0005-0000-0000-0000A5030000}"/>
    <cellStyle name="40% - Colore 1 34 2 2" xfId="3149" xr:uid="{5FEF2668-E99B-40BA-A178-E4567D74DF79}"/>
    <cellStyle name="40% - Colore 1 34 3" xfId="3148" xr:uid="{38685199-147B-40DB-98C4-31DCA025BB13}"/>
    <cellStyle name="40% - Colore 1 35" xfId="949" xr:uid="{00000000-0005-0000-0000-0000A6030000}"/>
    <cellStyle name="40% - Colore 1 35 2" xfId="950" xr:uid="{00000000-0005-0000-0000-0000A7030000}"/>
    <cellStyle name="40% - Colore 1 35 2 2" xfId="3151" xr:uid="{B4FEED7A-E752-432B-93B8-158D4420B0B5}"/>
    <cellStyle name="40% - Colore 1 35 3" xfId="3150" xr:uid="{48E15BFB-18B3-4A23-8DFE-B5F5F000F472}"/>
    <cellStyle name="40% - Colore 1 36" xfId="951" xr:uid="{00000000-0005-0000-0000-0000A8030000}"/>
    <cellStyle name="40% - Colore 1 36 2" xfId="952" xr:uid="{00000000-0005-0000-0000-0000A9030000}"/>
    <cellStyle name="40% - Colore 1 36 2 2" xfId="3153" xr:uid="{AD1B6938-0992-4582-83EE-743A82D9EF10}"/>
    <cellStyle name="40% - Colore 1 36 3" xfId="3152" xr:uid="{DC9F5F07-D56C-4E6C-BD7C-6CCE4987FB11}"/>
    <cellStyle name="40% - Colore 1 37" xfId="953" xr:uid="{00000000-0005-0000-0000-0000AA030000}"/>
    <cellStyle name="40% - Colore 1 37 2" xfId="954" xr:uid="{00000000-0005-0000-0000-0000AB030000}"/>
    <cellStyle name="40% - Colore 1 37 2 2" xfId="3155" xr:uid="{DAA93562-6E0A-40A4-9F4F-D84218502266}"/>
    <cellStyle name="40% - Colore 1 37 3" xfId="3154" xr:uid="{923594AA-ADEE-4351-9FFA-C4BA59624C4F}"/>
    <cellStyle name="40% - Colore 1 38" xfId="955" xr:uid="{00000000-0005-0000-0000-0000AC030000}"/>
    <cellStyle name="40% - Colore 1 38 2" xfId="956" xr:uid="{00000000-0005-0000-0000-0000AD030000}"/>
    <cellStyle name="40% - Colore 1 38 2 2" xfId="3157" xr:uid="{0F365904-96A0-4127-A55F-6CEB77FFAF38}"/>
    <cellStyle name="40% - Colore 1 38 3" xfId="3156" xr:uid="{63588241-15BA-4243-91EB-8B2638901862}"/>
    <cellStyle name="40% - Colore 1 39" xfId="957" xr:uid="{00000000-0005-0000-0000-0000AE030000}"/>
    <cellStyle name="40% - Colore 1 39 2" xfId="958" xr:uid="{00000000-0005-0000-0000-0000AF030000}"/>
    <cellStyle name="40% - Colore 1 39 2 2" xfId="3159" xr:uid="{DA052107-93BC-4B33-9691-871A1369C1A6}"/>
    <cellStyle name="40% - Colore 1 39 3" xfId="3158" xr:uid="{C202B582-47B2-4685-AFB4-6E3B20EDA60D}"/>
    <cellStyle name="40% - Colore 1 4" xfId="959" xr:uid="{00000000-0005-0000-0000-0000B0030000}"/>
    <cellStyle name="40% - Colore 1 4 2" xfId="960" xr:uid="{00000000-0005-0000-0000-0000B1030000}"/>
    <cellStyle name="40% - Colore 1 4 2 2" xfId="3161" xr:uid="{F93D2FFF-FE5F-44CE-A103-F16D381AE3A1}"/>
    <cellStyle name="40% - Colore 1 4 3" xfId="961" xr:uid="{00000000-0005-0000-0000-0000B2030000}"/>
    <cellStyle name="40% - Colore 1 4 3 2" xfId="3162" xr:uid="{02DE5E90-94EC-4C14-A77D-08A08179AB74}"/>
    <cellStyle name="40% - Colore 1 4 4" xfId="3160" xr:uid="{10F210A8-C373-41CD-AD01-85F2C02AFD3A}"/>
    <cellStyle name="40% - Colore 1 40" xfId="962" xr:uid="{00000000-0005-0000-0000-0000B3030000}"/>
    <cellStyle name="40% - Colore 1 40 2" xfId="963" xr:uid="{00000000-0005-0000-0000-0000B4030000}"/>
    <cellStyle name="40% - Colore 1 40 2 2" xfId="3164" xr:uid="{A24BBF32-EB07-4C08-8433-6AF4224B5B6F}"/>
    <cellStyle name="40% - Colore 1 40 3" xfId="3163" xr:uid="{371731BC-5581-43EE-B9AA-D519E3F14939}"/>
    <cellStyle name="40% - Colore 1 41" xfId="964" xr:uid="{00000000-0005-0000-0000-0000B5030000}"/>
    <cellStyle name="40% - Colore 1 41 2" xfId="965" xr:uid="{00000000-0005-0000-0000-0000B6030000}"/>
    <cellStyle name="40% - Colore 1 41 2 2" xfId="3166" xr:uid="{3230F593-137D-40BE-BA6E-08723AA01430}"/>
    <cellStyle name="40% - Colore 1 41 3" xfId="3165" xr:uid="{B6CE7344-3108-458C-8443-CDF1102FB6A5}"/>
    <cellStyle name="40% - Colore 1 42" xfId="966" xr:uid="{00000000-0005-0000-0000-0000B7030000}"/>
    <cellStyle name="40% - Colore 1 42 2" xfId="967" xr:uid="{00000000-0005-0000-0000-0000B8030000}"/>
    <cellStyle name="40% - Colore 1 42 2 2" xfId="3168" xr:uid="{836CDF7A-AC9F-43CB-A2B4-95CD08023731}"/>
    <cellStyle name="40% - Colore 1 42 3" xfId="3167" xr:uid="{37B8A660-30D3-4E2C-9B5E-DD0A0EE570BA}"/>
    <cellStyle name="40% - Colore 1 43" xfId="968" xr:uid="{00000000-0005-0000-0000-0000B9030000}"/>
    <cellStyle name="40% - Colore 1 43 2" xfId="969" xr:uid="{00000000-0005-0000-0000-0000BA030000}"/>
    <cellStyle name="40% - Colore 1 43 2 2" xfId="3170" xr:uid="{AB0C2D1B-C735-4B3D-9294-4FB1169024F3}"/>
    <cellStyle name="40% - Colore 1 43 3" xfId="3169" xr:uid="{C58ED7B3-0D23-4232-8A56-2E10E4D25E49}"/>
    <cellStyle name="40% - Colore 1 44" xfId="970" xr:uid="{00000000-0005-0000-0000-0000BB030000}"/>
    <cellStyle name="40% - Colore 1 44 2" xfId="971" xr:uid="{00000000-0005-0000-0000-0000BC030000}"/>
    <cellStyle name="40% - Colore 1 44 2 2" xfId="3172" xr:uid="{B7D3F679-884A-49D4-8CA2-CDFA952FB753}"/>
    <cellStyle name="40% - Colore 1 44 3" xfId="3171" xr:uid="{1A57BC9F-0BBE-4C47-ABE5-2D18425F27B8}"/>
    <cellStyle name="40% - Colore 1 45" xfId="972" xr:uid="{00000000-0005-0000-0000-0000BD030000}"/>
    <cellStyle name="40% - Colore 1 45 2" xfId="3173" xr:uid="{38F254C4-6DC3-44C6-8C63-3BAAA7A55F28}"/>
    <cellStyle name="40% - Colore 1 46" xfId="973" xr:uid="{00000000-0005-0000-0000-0000BE030000}"/>
    <cellStyle name="40% - Colore 1 46 2" xfId="3174" xr:uid="{1572405D-E4E2-4B75-8B49-849EE0839107}"/>
    <cellStyle name="40% - Colore 1 47" xfId="974" xr:uid="{00000000-0005-0000-0000-0000BF030000}"/>
    <cellStyle name="40% - Colore 1 47 2" xfId="3175" xr:uid="{2159EA8F-FA73-46AC-806E-C3C42D255C45}"/>
    <cellStyle name="40% - Colore 1 48" xfId="975" xr:uid="{00000000-0005-0000-0000-0000C0030000}"/>
    <cellStyle name="40% - Colore 1 48 2" xfId="3176" xr:uid="{09A6D0E1-4625-428B-9380-246DAC50CC42}"/>
    <cellStyle name="40% - Colore 1 49" xfId="976" xr:uid="{00000000-0005-0000-0000-0000C1030000}"/>
    <cellStyle name="40% - Colore 1 49 2" xfId="3177" xr:uid="{77706BD1-7BE6-42C0-8180-0E0A615666C8}"/>
    <cellStyle name="40% - Colore 1 5" xfId="977" xr:uid="{00000000-0005-0000-0000-0000C2030000}"/>
    <cellStyle name="40% - Colore 1 5 2" xfId="978" xr:uid="{00000000-0005-0000-0000-0000C3030000}"/>
    <cellStyle name="40% - Colore 1 5 2 2" xfId="3179" xr:uid="{7C5CA023-D144-4D7F-9BCE-53238781850E}"/>
    <cellStyle name="40% - Colore 1 5 3" xfId="3178" xr:uid="{E7AAA78C-764F-4AB8-9553-C2D54DA63C84}"/>
    <cellStyle name="40% - Colore 1 50" xfId="979" xr:uid="{00000000-0005-0000-0000-0000C4030000}"/>
    <cellStyle name="40% - Colore 1 50 2" xfId="3180" xr:uid="{660BDD76-F19B-4173-BA78-F3B01E2BF7E7}"/>
    <cellStyle name="40% - Colore 1 51" xfId="980" xr:uid="{00000000-0005-0000-0000-0000C5030000}"/>
    <cellStyle name="40% - Colore 1 51 2" xfId="3181" xr:uid="{4808E7A8-3854-4556-B8A9-BFA99A3610B4}"/>
    <cellStyle name="40% - Colore 1 52" xfId="981" xr:uid="{00000000-0005-0000-0000-0000C6030000}"/>
    <cellStyle name="40% - Colore 1 52 2" xfId="3182" xr:uid="{37B48953-1AD1-49DA-90E5-F9564727773D}"/>
    <cellStyle name="40% - Colore 1 53" xfId="982" xr:uid="{00000000-0005-0000-0000-0000C7030000}"/>
    <cellStyle name="40% - Colore 1 53 2" xfId="3183" xr:uid="{3362C0D1-D1F1-4CA3-BE0D-7C691D6A3BB2}"/>
    <cellStyle name="40% - Colore 1 54" xfId="983" xr:uid="{00000000-0005-0000-0000-0000C8030000}"/>
    <cellStyle name="40% - Colore 1 54 2" xfId="3184" xr:uid="{836F5040-8B0B-4FE9-B188-344F807CC6FF}"/>
    <cellStyle name="40% - Colore 1 55" xfId="984" xr:uid="{00000000-0005-0000-0000-0000C9030000}"/>
    <cellStyle name="40% - Colore 1 55 2" xfId="3185" xr:uid="{0E73FDDE-3109-4914-82A5-01D776E9F77E}"/>
    <cellStyle name="40% - Colore 1 56" xfId="985" xr:uid="{00000000-0005-0000-0000-0000CA030000}"/>
    <cellStyle name="40% - Colore 1 56 2" xfId="3186" xr:uid="{370A119F-7F51-404C-9E6B-5D4290C2E42A}"/>
    <cellStyle name="40% - Colore 1 57" xfId="986" xr:uid="{00000000-0005-0000-0000-0000CB030000}"/>
    <cellStyle name="40% - Colore 1 57 2" xfId="3187" xr:uid="{830382E6-39E8-4176-9392-D82995B56675}"/>
    <cellStyle name="40% - Colore 1 58" xfId="987" xr:uid="{00000000-0005-0000-0000-0000CC030000}"/>
    <cellStyle name="40% - Colore 1 58 2" xfId="3188" xr:uid="{4E0EDB80-D57F-4B77-B108-4EC862C4F86C}"/>
    <cellStyle name="40% - Colore 1 59" xfId="988" xr:uid="{00000000-0005-0000-0000-0000CD030000}"/>
    <cellStyle name="40% - Colore 1 59 2" xfId="3189" xr:uid="{57D6A5F2-041D-4B06-B64D-0ECD663EAEC2}"/>
    <cellStyle name="40% - Colore 1 6" xfId="989" xr:uid="{00000000-0005-0000-0000-0000CE030000}"/>
    <cellStyle name="40% - Colore 1 6 2" xfId="990" xr:uid="{00000000-0005-0000-0000-0000CF030000}"/>
    <cellStyle name="40% - Colore 1 6 2 2" xfId="3191" xr:uid="{35A3D812-ADCD-4C2C-936A-E8427D0D8C88}"/>
    <cellStyle name="40% - Colore 1 6 3" xfId="3190" xr:uid="{F119A651-F90C-414A-8972-0E5B55B19BC3}"/>
    <cellStyle name="40% - Colore 1 60" xfId="991" xr:uid="{00000000-0005-0000-0000-0000D0030000}"/>
    <cellStyle name="40% - Colore 1 60 2" xfId="3192" xr:uid="{3ED55F49-E88E-4E1B-96FE-1C00ED6FE99F}"/>
    <cellStyle name="40% - Colore 1 61" xfId="992" xr:uid="{00000000-0005-0000-0000-0000D1030000}"/>
    <cellStyle name="40% - Colore 1 61 2" xfId="3193" xr:uid="{761F9F06-9951-45F2-8526-BAE724C04B1C}"/>
    <cellStyle name="40% - Colore 1 62" xfId="993" xr:uid="{00000000-0005-0000-0000-0000D2030000}"/>
    <cellStyle name="40% - Colore 1 62 2" xfId="3194" xr:uid="{8642B75E-EDCF-4B20-B16D-4668B8B62011}"/>
    <cellStyle name="40% - Colore 1 63" xfId="994" xr:uid="{00000000-0005-0000-0000-0000D3030000}"/>
    <cellStyle name="40% - Colore 1 63 2" xfId="3195" xr:uid="{58B7ACEC-9932-4D6C-9A29-BD124C5A7370}"/>
    <cellStyle name="40% - Colore 1 64" xfId="995" xr:uid="{00000000-0005-0000-0000-0000D4030000}"/>
    <cellStyle name="40% - Colore 1 64 2" xfId="3196" xr:uid="{FF7EA6BC-1579-4A12-BA6B-750087976424}"/>
    <cellStyle name="40% - Colore 1 65" xfId="996" xr:uid="{00000000-0005-0000-0000-0000D5030000}"/>
    <cellStyle name="40% - Colore 1 65 2" xfId="3197" xr:uid="{CD03083B-4CAE-48FB-9192-93A0B658049F}"/>
    <cellStyle name="40% - Colore 1 66" xfId="997" xr:uid="{00000000-0005-0000-0000-0000D6030000}"/>
    <cellStyle name="40% - Colore 1 66 2" xfId="3198" xr:uid="{BE709225-3055-490C-9815-BDEB819AAA9D}"/>
    <cellStyle name="40% - Colore 1 67" xfId="998" xr:uid="{00000000-0005-0000-0000-0000D7030000}"/>
    <cellStyle name="40% - Colore 1 67 2" xfId="3199" xr:uid="{CD5CC02C-E4C5-461B-B015-BE3C7B70219F}"/>
    <cellStyle name="40% - Colore 1 68" xfId="999" xr:uid="{00000000-0005-0000-0000-0000D8030000}"/>
    <cellStyle name="40% - Colore 1 68 2" xfId="3200" xr:uid="{40F0B094-94C4-43E6-8AE4-C5139398DACA}"/>
    <cellStyle name="40% - Colore 1 69" xfId="1000" xr:uid="{00000000-0005-0000-0000-0000D9030000}"/>
    <cellStyle name="40% - Colore 1 69 2" xfId="3201" xr:uid="{B022BF3B-6687-44E8-900D-C96F54A6F80C}"/>
    <cellStyle name="40% - Colore 1 7" xfId="1001" xr:uid="{00000000-0005-0000-0000-0000DA030000}"/>
    <cellStyle name="40% - Colore 1 7 2" xfId="1002" xr:uid="{00000000-0005-0000-0000-0000DB030000}"/>
    <cellStyle name="40% - Colore 1 7 2 2" xfId="3203" xr:uid="{2DC3C605-58ED-407B-AEE4-55CD029CED42}"/>
    <cellStyle name="40% - Colore 1 7 3" xfId="3202" xr:uid="{D8E62D38-86FF-490F-A8FA-47CBC11FA667}"/>
    <cellStyle name="40% - Colore 1 70" xfId="1003" xr:uid="{00000000-0005-0000-0000-0000DC030000}"/>
    <cellStyle name="40% - Colore 1 70 2" xfId="3204" xr:uid="{DDABFC6B-6B07-447F-827E-530AFBE1AFAE}"/>
    <cellStyle name="40% - Colore 1 71" xfId="1004" xr:uid="{00000000-0005-0000-0000-0000DD030000}"/>
    <cellStyle name="40% - Colore 1 71 2" xfId="3205" xr:uid="{C61A3B54-410A-4243-954B-A736CD46B707}"/>
    <cellStyle name="40% - Colore 1 72" xfId="1005" xr:uid="{00000000-0005-0000-0000-0000DE030000}"/>
    <cellStyle name="40% - Colore 1 72 2" xfId="3206" xr:uid="{2DAE8E00-8BCA-4435-9195-239A81119984}"/>
    <cellStyle name="40% - Colore 1 73" xfId="1006" xr:uid="{00000000-0005-0000-0000-0000DF030000}"/>
    <cellStyle name="40% - Colore 1 73 2" xfId="3207" xr:uid="{662B4570-FAC5-46A5-8FD9-B2AD9C0CB2E2}"/>
    <cellStyle name="40% - Colore 1 74" xfId="1007" xr:uid="{00000000-0005-0000-0000-0000E0030000}"/>
    <cellStyle name="40% - Colore 1 74 2" xfId="3208" xr:uid="{9C3562F4-18EA-4E0A-9F53-CE43E89ADF59}"/>
    <cellStyle name="40% - Colore 1 75" xfId="1008" xr:uid="{00000000-0005-0000-0000-0000E1030000}"/>
    <cellStyle name="40% - Colore 1 75 2" xfId="3209" xr:uid="{3881F1F1-0D36-469E-8B92-0C55448ED58E}"/>
    <cellStyle name="40% - Colore 1 76" xfId="1009" xr:uid="{00000000-0005-0000-0000-0000E2030000}"/>
    <cellStyle name="40% - Colore 1 76 2" xfId="3210" xr:uid="{1F27D23B-8E5A-4B95-99BC-8E07119B3215}"/>
    <cellStyle name="40% - Colore 1 77" xfId="1010" xr:uid="{00000000-0005-0000-0000-0000E3030000}"/>
    <cellStyle name="40% - Colore 1 77 2" xfId="3211" xr:uid="{45E8336A-3B73-4FD2-B36C-0853CCE62781}"/>
    <cellStyle name="40% - Colore 1 78" xfId="1011" xr:uid="{00000000-0005-0000-0000-0000E4030000}"/>
    <cellStyle name="40% - Colore 1 78 2" xfId="3212" xr:uid="{6446A32B-19E9-4479-9F56-AEC30AFCB35D}"/>
    <cellStyle name="40% - Colore 1 79" xfId="1012" xr:uid="{00000000-0005-0000-0000-0000E5030000}"/>
    <cellStyle name="40% - Colore 1 79 2" xfId="3213" xr:uid="{D3711FF8-295F-496B-B903-53683C8AB8B3}"/>
    <cellStyle name="40% - Colore 1 8" xfId="1013" xr:uid="{00000000-0005-0000-0000-0000E6030000}"/>
    <cellStyle name="40% - Colore 1 8 2" xfId="1014" xr:uid="{00000000-0005-0000-0000-0000E7030000}"/>
    <cellStyle name="40% - Colore 1 8 2 2" xfId="3215" xr:uid="{94444DF1-5BAF-4F47-BFFB-22CD6ED43345}"/>
    <cellStyle name="40% - Colore 1 8 3" xfId="3214" xr:uid="{68FC7943-1F15-469F-B542-DFA390B0B5AA}"/>
    <cellStyle name="40% - Colore 1 80" xfId="1015" xr:uid="{00000000-0005-0000-0000-0000E8030000}"/>
    <cellStyle name="40% - Colore 1 80 2" xfId="3216" xr:uid="{8ECC1849-BC71-40F9-A1DF-8BB9291021B6}"/>
    <cellStyle name="40% - Colore 1 81" xfId="1016" xr:uid="{00000000-0005-0000-0000-0000E9030000}"/>
    <cellStyle name="40% - Colore 1 81 2" xfId="3217" xr:uid="{1D435EDF-4B7B-4503-86BB-723B42DCDD4B}"/>
    <cellStyle name="40% - Colore 1 82" xfId="1017" xr:uid="{00000000-0005-0000-0000-0000EA030000}"/>
    <cellStyle name="40% - Colore 1 82 2" xfId="3218" xr:uid="{88D99ADA-9119-446F-AE24-E70F6BAEFA45}"/>
    <cellStyle name="40% - Colore 1 83" xfId="1018" xr:uid="{00000000-0005-0000-0000-0000EB030000}"/>
    <cellStyle name="40% - Colore 1 83 2" xfId="3219" xr:uid="{846A5C4B-1A96-44A4-B314-FACA2BA83524}"/>
    <cellStyle name="40% - Colore 1 84" xfId="1019" xr:uid="{00000000-0005-0000-0000-0000EC030000}"/>
    <cellStyle name="40% - Colore 1 84 2" xfId="3220" xr:uid="{2C3562D1-A7EC-4BF4-B85B-A5D3FCA3E5B0}"/>
    <cellStyle name="40% - Colore 1 85" xfId="1020" xr:uid="{00000000-0005-0000-0000-0000ED030000}"/>
    <cellStyle name="40% - Colore 1 85 2" xfId="3221" xr:uid="{A2950DED-3BCD-4D4A-BF98-A3A900965506}"/>
    <cellStyle name="40% - Colore 1 86" xfId="1021" xr:uid="{00000000-0005-0000-0000-0000EE030000}"/>
    <cellStyle name="40% - Colore 1 86 2" xfId="3222" xr:uid="{F6371841-B1A5-4E5B-BB31-56D6723A3DB2}"/>
    <cellStyle name="40% - Colore 1 87" xfId="1022" xr:uid="{00000000-0005-0000-0000-0000EF030000}"/>
    <cellStyle name="40% - Colore 1 87 2" xfId="3223" xr:uid="{C4BCD658-FD89-4FC6-87F4-ABBFC26477BA}"/>
    <cellStyle name="40% - Colore 1 88" xfId="1023" xr:uid="{00000000-0005-0000-0000-0000F0030000}"/>
    <cellStyle name="40% - Colore 1 88 2" xfId="3224" xr:uid="{039C5890-606F-4F8C-BB84-F48FCB446896}"/>
    <cellStyle name="40% - Colore 1 89" xfId="1024" xr:uid="{00000000-0005-0000-0000-0000F1030000}"/>
    <cellStyle name="40% - Colore 1 89 2" xfId="3225" xr:uid="{E25E9DCF-59A6-4449-B2FD-9B741B2F65F7}"/>
    <cellStyle name="40% - Colore 1 9" xfId="1025" xr:uid="{00000000-0005-0000-0000-0000F2030000}"/>
    <cellStyle name="40% - Colore 1 9 2" xfId="1026" xr:uid="{00000000-0005-0000-0000-0000F3030000}"/>
    <cellStyle name="40% - Colore 1 9 2 2" xfId="3227" xr:uid="{53B50FEF-EF9F-4EA7-A963-0253F96E5FC6}"/>
    <cellStyle name="40% - Colore 1 9 3" xfId="3226" xr:uid="{FBA39C78-8A6E-49A2-9F8C-E93719E01461}"/>
    <cellStyle name="40% - Colore 1 90" xfId="1027" xr:uid="{00000000-0005-0000-0000-0000F4030000}"/>
    <cellStyle name="40% - Colore 1 90 2" xfId="3228" xr:uid="{2DA6B0A5-EDF6-4197-84B0-694A0457F4BA}"/>
    <cellStyle name="40% - Colore 1 91" xfId="1028" xr:uid="{00000000-0005-0000-0000-0000F5030000}"/>
    <cellStyle name="40% - Colore 1 91 2" xfId="3229" xr:uid="{836BA28D-7859-4AE4-9C9F-325E66BBA073}"/>
    <cellStyle name="40% - Colore 1 92" xfId="1029" xr:uid="{00000000-0005-0000-0000-0000F6030000}"/>
    <cellStyle name="40% - Colore 1 92 2" xfId="3230" xr:uid="{BE10F828-F32B-49D0-BE47-7B5396DAC1E4}"/>
    <cellStyle name="40% - Colore 1 93" xfId="1030" xr:uid="{00000000-0005-0000-0000-0000F7030000}"/>
    <cellStyle name="40% - Colore 1 93 2" xfId="3231" xr:uid="{17D65916-A969-47D1-88D0-6BC791C037ED}"/>
    <cellStyle name="40% - Colore 1 94" xfId="1031" xr:uid="{00000000-0005-0000-0000-0000F8030000}"/>
    <cellStyle name="40% - Colore 1 94 2" xfId="3232" xr:uid="{B74CDD84-1050-430B-993D-478436464C07}"/>
    <cellStyle name="40% - Colore 1 95" xfId="1032" xr:uid="{00000000-0005-0000-0000-0000F9030000}"/>
    <cellStyle name="40% - Colore 1 95 2" xfId="3233" xr:uid="{E07910B2-6F48-4720-B6A8-A445321B5330}"/>
    <cellStyle name="40% - Colore 1 96" xfId="1033" xr:uid="{00000000-0005-0000-0000-0000FA030000}"/>
    <cellStyle name="40% - Colore 1 96 2" xfId="3234" xr:uid="{5257956E-6D5F-44CA-82E6-6B273471608C}"/>
    <cellStyle name="40% - Colore 1 97" xfId="1034" xr:uid="{00000000-0005-0000-0000-0000FB030000}"/>
    <cellStyle name="40% - Colore 1 97 2" xfId="3235" xr:uid="{A0D84B21-9B61-45C6-A1A6-EF597EF08085}"/>
    <cellStyle name="40% - Colore 1 98" xfId="1035" xr:uid="{00000000-0005-0000-0000-0000FC030000}"/>
    <cellStyle name="40% - Colore 1 98 2" xfId="3236" xr:uid="{71B34600-BC50-4E9D-9C29-E7F0A566F533}"/>
    <cellStyle name="40% - Colore 1 99" xfId="1036" xr:uid="{00000000-0005-0000-0000-0000FD030000}"/>
    <cellStyle name="40% - Colore 1 99 2" xfId="3237" xr:uid="{01277FA3-8047-4F26-90AF-1DCAAC1A188D}"/>
    <cellStyle name="40% - Colore 2 10" xfId="1037" xr:uid="{00000000-0005-0000-0000-0000FE030000}"/>
    <cellStyle name="40% - Colore 2 10 2" xfId="1038" xr:uid="{00000000-0005-0000-0000-0000FF030000}"/>
    <cellStyle name="40% - Colore 2 10 2 2" xfId="3239" xr:uid="{D53B542B-E953-4AAB-916E-AFB04C26C65C}"/>
    <cellStyle name="40% - Colore 2 10 3" xfId="3238" xr:uid="{45C02384-B23D-4BC1-87CF-DD59FEC8720C}"/>
    <cellStyle name="40% - Colore 2 100" xfId="1039" xr:uid="{00000000-0005-0000-0000-000000040000}"/>
    <cellStyle name="40% - Colore 2 100 2" xfId="3240" xr:uid="{71577E54-7840-4797-A4C9-6A75B6D25711}"/>
    <cellStyle name="40% - Colore 2 101" xfId="1040" xr:uid="{00000000-0005-0000-0000-000001040000}"/>
    <cellStyle name="40% - Colore 2 101 2" xfId="3241" xr:uid="{02920436-95FC-4CED-83B0-F16ECAE6E88E}"/>
    <cellStyle name="40% - Colore 2 11" xfId="1041" xr:uid="{00000000-0005-0000-0000-000002040000}"/>
    <cellStyle name="40% - Colore 2 11 2" xfId="1042" xr:uid="{00000000-0005-0000-0000-000003040000}"/>
    <cellStyle name="40% - Colore 2 11 2 2" xfId="3243" xr:uid="{4F51E30A-A1F5-4B0B-B134-2811F71A566C}"/>
    <cellStyle name="40% - Colore 2 11 3" xfId="3242" xr:uid="{18387A59-41F9-4C50-B044-0175AC845B05}"/>
    <cellStyle name="40% - Colore 2 12" xfId="1043" xr:uid="{00000000-0005-0000-0000-000004040000}"/>
    <cellStyle name="40% - Colore 2 12 2" xfId="1044" xr:uid="{00000000-0005-0000-0000-000005040000}"/>
    <cellStyle name="40% - Colore 2 12 2 2" xfId="3245" xr:uid="{D52058DB-3043-457C-8683-D2A80C22DB5C}"/>
    <cellStyle name="40% - Colore 2 12 3" xfId="3244" xr:uid="{4980B944-9554-4065-B1E6-9F0EF4192251}"/>
    <cellStyle name="40% - Colore 2 13" xfId="1045" xr:uid="{00000000-0005-0000-0000-000006040000}"/>
    <cellStyle name="40% - Colore 2 13 2" xfId="1046" xr:uid="{00000000-0005-0000-0000-000007040000}"/>
    <cellStyle name="40% - Colore 2 13 2 2" xfId="3247" xr:uid="{8C126DEE-2619-4656-9299-C37A61AA95F8}"/>
    <cellStyle name="40% - Colore 2 13 3" xfId="3246" xr:uid="{57CF017A-FF28-4EB3-A5A0-FAA653E5EE1B}"/>
    <cellStyle name="40% - Colore 2 14" xfId="1047" xr:uid="{00000000-0005-0000-0000-000008040000}"/>
    <cellStyle name="40% - Colore 2 14 2" xfId="1048" xr:uid="{00000000-0005-0000-0000-000009040000}"/>
    <cellStyle name="40% - Colore 2 14 2 2" xfId="3249" xr:uid="{017B1A0B-4D71-4259-8A83-79D628E1375A}"/>
    <cellStyle name="40% - Colore 2 14 3" xfId="3248" xr:uid="{ACD5B3B8-6CE1-4B17-9159-FF8715228384}"/>
    <cellStyle name="40% - Colore 2 15" xfId="1049" xr:uid="{00000000-0005-0000-0000-00000A040000}"/>
    <cellStyle name="40% - Colore 2 15 2" xfId="1050" xr:uid="{00000000-0005-0000-0000-00000B040000}"/>
    <cellStyle name="40% - Colore 2 15 2 2" xfId="3251" xr:uid="{DE72170E-2C61-4310-B619-F491CC15F04C}"/>
    <cellStyle name="40% - Colore 2 15 3" xfId="3250" xr:uid="{D5F19BF8-D18D-4C78-9898-A7E7119F3519}"/>
    <cellStyle name="40% - Colore 2 16" xfId="1051" xr:uid="{00000000-0005-0000-0000-00000C040000}"/>
    <cellStyle name="40% - Colore 2 16 2" xfId="1052" xr:uid="{00000000-0005-0000-0000-00000D040000}"/>
    <cellStyle name="40% - Colore 2 16 2 2" xfId="3253" xr:uid="{48A7A270-1EAA-40C5-BE1A-E3C1CFCA0076}"/>
    <cellStyle name="40% - Colore 2 16 3" xfId="3252" xr:uid="{77BF8C35-A350-498C-A423-7BB0EFC522A4}"/>
    <cellStyle name="40% - Colore 2 17" xfId="1053" xr:uid="{00000000-0005-0000-0000-00000E040000}"/>
    <cellStyle name="40% - Colore 2 17 2" xfId="1054" xr:uid="{00000000-0005-0000-0000-00000F040000}"/>
    <cellStyle name="40% - Colore 2 17 2 2" xfId="3255" xr:uid="{485E652E-0BAB-4471-BE83-1C56B2357965}"/>
    <cellStyle name="40% - Colore 2 17 3" xfId="3254" xr:uid="{A9E77398-5481-4E4B-9FCE-F0ACB4FC7905}"/>
    <cellStyle name="40% - Colore 2 18" xfId="1055" xr:uid="{00000000-0005-0000-0000-000010040000}"/>
    <cellStyle name="40% - Colore 2 18 2" xfId="1056" xr:uid="{00000000-0005-0000-0000-000011040000}"/>
    <cellStyle name="40% - Colore 2 18 2 2" xfId="3257" xr:uid="{5481BD80-D393-4821-822B-ACB2F88602C9}"/>
    <cellStyle name="40% - Colore 2 18 3" xfId="3256" xr:uid="{9EA65A09-2655-43A7-99CE-607AED98FDF2}"/>
    <cellStyle name="40% - Colore 2 19" xfId="1057" xr:uid="{00000000-0005-0000-0000-000012040000}"/>
    <cellStyle name="40% - Colore 2 19 2" xfId="1058" xr:uid="{00000000-0005-0000-0000-000013040000}"/>
    <cellStyle name="40% - Colore 2 19 2 2" xfId="3259" xr:uid="{4AECCE6C-0EDA-4929-BEF3-B72FFCE4A10D}"/>
    <cellStyle name="40% - Colore 2 19 3" xfId="3258" xr:uid="{104CDF69-4B5A-48E2-A76A-0563A9883830}"/>
    <cellStyle name="40% - Colore 2 2" xfId="10" xr:uid="{00000000-0005-0000-0000-000014040000}"/>
    <cellStyle name="40% - Colore 2 2 2" xfId="1059" xr:uid="{00000000-0005-0000-0000-000015040000}"/>
    <cellStyle name="40% - Colore 2 2 2 2" xfId="3260" xr:uid="{89B5983B-9955-4C9B-A51D-353E1A7E5680}"/>
    <cellStyle name="40% - Colore 2 2 3" xfId="1060" xr:uid="{00000000-0005-0000-0000-000016040000}"/>
    <cellStyle name="40% - Colore 2 2 3 2" xfId="3261" xr:uid="{C6245C22-F4C9-4846-881A-DF47EA6E649F}"/>
    <cellStyle name="40% - Colore 2 2 4" xfId="2214" xr:uid="{3A14E00F-5F1E-4B43-A0BB-15306BF6B272}"/>
    <cellStyle name="40% - Colore 2 20" xfId="1061" xr:uid="{00000000-0005-0000-0000-000017040000}"/>
    <cellStyle name="40% - Colore 2 20 2" xfId="1062" xr:uid="{00000000-0005-0000-0000-000018040000}"/>
    <cellStyle name="40% - Colore 2 20 2 2" xfId="3263" xr:uid="{B17ECC1B-3BE9-464E-85DC-82853658DCBB}"/>
    <cellStyle name="40% - Colore 2 20 3" xfId="3262" xr:uid="{E9E21738-093A-423C-A088-67682C6D7C2E}"/>
    <cellStyle name="40% - Colore 2 21" xfId="1063" xr:uid="{00000000-0005-0000-0000-000019040000}"/>
    <cellStyle name="40% - Colore 2 21 2" xfId="1064" xr:uid="{00000000-0005-0000-0000-00001A040000}"/>
    <cellStyle name="40% - Colore 2 21 2 2" xfId="3265" xr:uid="{B3F43215-7868-4FCC-A8B0-7F4C8A727018}"/>
    <cellStyle name="40% - Colore 2 21 3" xfId="3264" xr:uid="{C441155A-41B6-4FC6-B98F-B358628B2BA3}"/>
    <cellStyle name="40% - Colore 2 22" xfId="1065" xr:uid="{00000000-0005-0000-0000-00001B040000}"/>
    <cellStyle name="40% - Colore 2 22 2" xfId="1066" xr:uid="{00000000-0005-0000-0000-00001C040000}"/>
    <cellStyle name="40% - Colore 2 22 2 2" xfId="3267" xr:uid="{8AD5B048-E51D-4E8B-9E75-09CF3B845D64}"/>
    <cellStyle name="40% - Colore 2 22 3" xfId="3266" xr:uid="{082B8953-8AFD-42B1-BAE4-BEFEB7F306AE}"/>
    <cellStyle name="40% - Colore 2 23" xfId="1067" xr:uid="{00000000-0005-0000-0000-00001D040000}"/>
    <cellStyle name="40% - Colore 2 23 2" xfId="1068" xr:uid="{00000000-0005-0000-0000-00001E040000}"/>
    <cellStyle name="40% - Colore 2 23 2 2" xfId="3269" xr:uid="{94D60DCF-2EAD-41FE-8117-78A6EA16F93F}"/>
    <cellStyle name="40% - Colore 2 23 3" xfId="3268" xr:uid="{79D7CC80-6BF4-441B-ABC5-C74EEB39892E}"/>
    <cellStyle name="40% - Colore 2 24" xfId="1069" xr:uid="{00000000-0005-0000-0000-00001F040000}"/>
    <cellStyle name="40% - Colore 2 24 2" xfId="1070" xr:uid="{00000000-0005-0000-0000-000020040000}"/>
    <cellStyle name="40% - Colore 2 24 2 2" xfId="3271" xr:uid="{CA6943C4-12FA-4001-861F-3AC6DC311280}"/>
    <cellStyle name="40% - Colore 2 24 3" xfId="3270" xr:uid="{62080C9B-CC70-413A-A7C6-0A6CF8EF9E65}"/>
    <cellStyle name="40% - Colore 2 25" xfId="1071" xr:uid="{00000000-0005-0000-0000-000021040000}"/>
    <cellStyle name="40% - Colore 2 25 2" xfId="1072" xr:uid="{00000000-0005-0000-0000-000022040000}"/>
    <cellStyle name="40% - Colore 2 25 2 2" xfId="3273" xr:uid="{16BD5098-3A98-4E13-9FDC-D54AD17DE9B9}"/>
    <cellStyle name="40% - Colore 2 25 3" xfId="3272" xr:uid="{CD7FEBBD-09F6-4D97-B6C6-C22C42C3842E}"/>
    <cellStyle name="40% - Colore 2 26" xfId="1073" xr:uid="{00000000-0005-0000-0000-000023040000}"/>
    <cellStyle name="40% - Colore 2 26 2" xfId="1074" xr:uid="{00000000-0005-0000-0000-000024040000}"/>
    <cellStyle name="40% - Colore 2 26 2 2" xfId="3275" xr:uid="{2B64E1AD-EFCC-43B8-91DC-46ECD032A322}"/>
    <cellStyle name="40% - Colore 2 26 3" xfId="3274" xr:uid="{A04B208A-2211-4737-8A65-1FFB42FAF87C}"/>
    <cellStyle name="40% - Colore 2 27" xfId="1075" xr:uid="{00000000-0005-0000-0000-000025040000}"/>
    <cellStyle name="40% - Colore 2 27 2" xfId="1076" xr:uid="{00000000-0005-0000-0000-000026040000}"/>
    <cellStyle name="40% - Colore 2 27 2 2" xfId="3277" xr:uid="{B4FEBEFC-B58D-4D10-8327-1B104DF5B194}"/>
    <cellStyle name="40% - Colore 2 27 3" xfId="3276" xr:uid="{31D9BDE4-1405-4AA6-8715-74991A9B29AE}"/>
    <cellStyle name="40% - Colore 2 28" xfId="1077" xr:uid="{00000000-0005-0000-0000-000027040000}"/>
    <cellStyle name="40% - Colore 2 28 2" xfId="1078" xr:uid="{00000000-0005-0000-0000-000028040000}"/>
    <cellStyle name="40% - Colore 2 28 2 2" xfId="3279" xr:uid="{8D680126-6B4A-415A-9DB6-5DE8FB5DC18D}"/>
    <cellStyle name="40% - Colore 2 28 3" xfId="3278" xr:uid="{FB905B5C-85E5-45A6-B3DD-1AB5BCA06933}"/>
    <cellStyle name="40% - Colore 2 29" xfId="1079" xr:uid="{00000000-0005-0000-0000-000029040000}"/>
    <cellStyle name="40% - Colore 2 29 2" xfId="1080" xr:uid="{00000000-0005-0000-0000-00002A040000}"/>
    <cellStyle name="40% - Colore 2 29 2 2" xfId="3281" xr:uid="{F383AF0B-D425-4187-92EF-AAB7A67955CB}"/>
    <cellStyle name="40% - Colore 2 29 3" xfId="3280" xr:uid="{F5B561C0-429D-43DB-946A-3F9C86264FF0}"/>
    <cellStyle name="40% - Colore 2 3" xfId="1081" xr:uid="{00000000-0005-0000-0000-00002B040000}"/>
    <cellStyle name="40% - Colore 2 3 2" xfId="1082" xr:uid="{00000000-0005-0000-0000-00002C040000}"/>
    <cellStyle name="40% - Colore 2 3 2 2" xfId="3283" xr:uid="{737C27E4-2100-463F-B75F-26BA4C6D4997}"/>
    <cellStyle name="40% - Colore 2 3 3" xfId="1083" xr:uid="{00000000-0005-0000-0000-00002D040000}"/>
    <cellStyle name="40% - Colore 2 3 3 2" xfId="3284" xr:uid="{00D3B3BA-F06D-4EFC-BD4F-BE61794E4566}"/>
    <cellStyle name="40% - Colore 2 3 4" xfId="3282" xr:uid="{EC0ECD9F-C252-402C-8373-E6702F41FF3A}"/>
    <cellStyle name="40% - Colore 2 30" xfId="1084" xr:uid="{00000000-0005-0000-0000-00002E040000}"/>
    <cellStyle name="40% - Colore 2 30 2" xfId="1085" xr:uid="{00000000-0005-0000-0000-00002F040000}"/>
    <cellStyle name="40% - Colore 2 30 2 2" xfId="3286" xr:uid="{33BCAC9B-70BE-4101-B2B6-1ECBF207A127}"/>
    <cellStyle name="40% - Colore 2 30 3" xfId="3285" xr:uid="{27D6C8CC-8CD0-42F2-8666-3D825FD2F856}"/>
    <cellStyle name="40% - Colore 2 31" xfId="1086" xr:uid="{00000000-0005-0000-0000-000030040000}"/>
    <cellStyle name="40% - Colore 2 31 2" xfId="1087" xr:uid="{00000000-0005-0000-0000-000031040000}"/>
    <cellStyle name="40% - Colore 2 31 2 2" xfId="3288" xr:uid="{B7170BC4-5008-4B75-A11C-CC06BC225906}"/>
    <cellStyle name="40% - Colore 2 31 3" xfId="3287" xr:uid="{6B18984E-E6E8-435A-89EA-7769B329AC05}"/>
    <cellStyle name="40% - Colore 2 32" xfId="1088" xr:uid="{00000000-0005-0000-0000-000032040000}"/>
    <cellStyle name="40% - Colore 2 32 2" xfId="1089" xr:uid="{00000000-0005-0000-0000-000033040000}"/>
    <cellStyle name="40% - Colore 2 32 2 2" xfId="3290" xr:uid="{3E052986-7380-4155-AE64-3B42AEA3728A}"/>
    <cellStyle name="40% - Colore 2 32 3" xfId="3289" xr:uid="{CE147BAA-077C-4671-93D3-31137DCA3D9C}"/>
    <cellStyle name="40% - Colore 2 33" xfId="1090" xr:uid="{00000000-0005-0000-0000-000034040000}"/>
    <cellStyle name="40% - Colore 2 33 2" xfId="1091" xr:uid="{00000000-0005-0000-0000-000035040000}"/>
    <cellStyle name="40% - Colore 2 33 2 2" xfId="3292" xr:uid="{5AADF8DB-E51E-46FE-9247-31B3876E696A}"/>
    <cellStyle name="40% - Colore 2 33 3" xfId="3291" xr:uid="{08ED5036-ADA8-4C48-85D9-D2DD525BC766}"/>
    <cellStyle name="40% - Colore 2 34" xfId="1092" xr:uid="{00000000-0005-0000-0000-000036040000}"/>
    <cellStyle name="40% - Colore 2 34 2" xfId="1093" xr:uid="{00000000-0005-0000-0000-000037040000}"/>
    <cellStyle name="40% - Colore 2 34 2 2" xfId="3294" xr:uid="{C75DE8AB-B091-4BB2-857D-E9278E0D2376}"/>
    <cellStyle name="40% - Colore 2 34 3" xfId="3293" xr:uid="{841714DA-6183-4D7B-8193-8F29B0B0ECFA}"/>
    <cellStyle name="40% - Colore 2 35" xfId="1094" xr:uid="{00000000-0005-0000-0000-000038040000}"/>
    <cellStyle name="40% - Colore 2 35 2" xfId="1095" xr:uid="{00000000-0005-0000-0000-000039040000}"/>
    <cellStyle name="40% - Colore 2 35 2 2" xfId="3296" xr:uid="{8820C1C0-0F13-44DC-A297-622F7543CEC8}"/>
    <cellStyle name="40% - Colore 2 35 3" xfId="3295" xr:uid="{EAB3DF94-0194-4BB7-8DBF-E65407A11CC7}"/>
    <cellStyle name="40% - Colore 2 36" xfId="1096" xr:uid="{00000000-0005-0000-0000-00003A040000}"/>
    <cellStyle name="40% - Colore 2 36 2" xfId="1097" xr:uid="{00000000-0005-0000-0000-00003B040000}"/>
    <cellStyle name="40% - Colore 2 36 2 2" xfId="3298" xr:uid="{8AB9AF7B-3326-4446-9DCE-EE23A60E1EF3}"/>
    <cellStyle name="40% - Colore 2 36 3" xfId="3297" xr:uid="{CA9617EE-988F-4303-B9FD-0A3ABFB8CE5C}"/>
    <cellStyle name="40% - Colore 2 37" xfId="1098" xr:uid="{00000000-0005-0000-0000-00003C040000}"/>
    <cellStyle name="40% - Colore 2 37 2" xfId="1099" xr:uid="{00000000-0005-0000-0000-00003D040000}"/>
    <cellStyle name="40% - Colore 2 37 2 2" xfId="3300" xr:uid="{F6B0287E-FE0D-43AB-A2DE-D6DC275C4605}"/>
    <cellStyle name="40% - Colore 2 37 3" xfId="3299" xr:uid="{47305611-2CF2-4717-8C60-B09732CF78A8}"/>
    <cellStyle name="40% - Colore 2 38" xfId="1100" xr:uid="{00000000-0005-0000-0000-00003E040000}"/>
    <cellStyle name="40% - Colore 2 38 2" xfId="1101" xr:uid="{00000000-0005-0000-0000-00003F040000}"/>
    <cellStyle name="40% - Colore 2 38 2 2" xfId="3302" xr:uid="{632A4FFE-247B-41C5-9B91-F5368485D8E3}"/>
    <cellStyle name="40% - Colore 2 38 3" xfId="3301" xr:uid="{2794032C-2627-407D-9923-D0C0E768A053}"/>
    <cellStyle name="40% - Colore 2 39" xfId="1102" xr:uid="{00000000-0005-0000-0000-000040040000}"/>
    <cellStyle name="40% - Colore 2 39 2" xfId="1103" xr:uid="{00000000-0005-0000-0000-000041040000}"/>
    <cellStyle name="40% - Colore 2 39 2 2" xfId="3304" xr:uid="{56D463EA-F337-4BE9-8293-EC61325D7AE3}"/>
    <cellStyle name="40% - Colore 2 39 3" xfId="3303" xr:uid="{36795A32-C851-4351-BBFC-48E5731E724A}"/>
    <cellStyle name="40% - Colore 2 4" xfId="1104" xr:uid="{00000000-0005-0000-0000-000042040000}"/>
    <cellStyle name="40% - Colore 2 4 2" xfId="1105" xr:uid="{00000000-0005-0000-0000-000043040000}"/>
    <cellStyle name="40% - Colore 2 4 2 2" xfId="3306" xr:uid="{BE1DDA91-194D-497F-AB62-4C53C8E17B59}"/>
    <cellStyle name="40% - Colore 2 4 3" xfId="1106" xr:uid="{00000000-0005-0000-0000-000044040000}"/>
    <cellStyle name="40% - Colore 2 4 3 2" xfId="3307" xr:uid="{E589312E-9687-4020-9445-E0D7E54113F2}"/>
    <cellStyle name="40% - Colore 2 4 4" xfId="3305" xr:uid="{C7739C75-D838-4DDC-9F0A-F4408D186DEF}"/>
    <cellStyle name="40% - Colore 2 40" xfId="1107" xr:uid="{00000000-0005-0000-0000-000045040000}"/>
    <cellStyle name="40% - Colore 2 40 2" xfId="1108" xr:uid="{00000000-0005-0000-0000-000046040000}"/>
    <cellStyle name="40% - Colore 2 40 2 2" xfId="3309" xr:uid="{D0572F02-9D1B-4210-8806-9BCBA03D7458}"/>
    <cellStyle name="40% - Colore 2 40 3" xfId="3308" xr:uid="{4861298F-1E52-4DF3-8AE5-2CE8E1AC27DB}"/>
    <cellStyle name="40% - Colore 2 41" xfId="1109" xr:uid="{00000000-0005-0000-0000-000047040000}"/>
    <cellStyle name="40% - Colore 2 41 2" xfId="1110" xr:uid="{00000000-0005-0000-0000-000048040000}"/>
    <cellStyle name="40% - Colore 2 41 2 2" xfId="3311" xr:uid="{708A16FD-80F8-44FA-937A-9F79DD0918D4}"/>
    <cellStyle name="40% - Colore 2 41 3" xfId="3310" xr:uid="{CF0E51E3-AD85-40B4-A303-21BC7A6270A8}"/>
    <cellStyle name="40% - Colore 2 42" xfId="1111" xr:uid="{00000000-0005-0000-0000-000049040000}"/>
    <cellStyle name="40% - Colore 2 42 2" xfId="1112" xr:uid="{00000000-0005-0000-0000-00004A040000}"/>
    <cellStyle name="40% - Colore 2 42 2 2" xfId="3313" xr:uid="{2BB39832-740B-4593-BD45-FBE3589F87FE}"/>
    <cellStyle name="40% - Colore 2 42 3" xfId="3312" xr:uid="{D1E5D0F4-BD3D-4107-BB08-8CCA1144C4E8}"/>
    <cellStyle name="40% - Colore 2 43" xfId="1113" xr:uid="{00000000-0005-0000-0000-00004B040000}"/>
    <cellStyle name="40% - Colore 2 43 2" xfId="1114" xr:uid="{00000000-0005-0000-0000-00004C040000}"/>
    <cellStyle name="40% - Colore 2 43 2 2" xfId="3315" xr:uid="{61B39DD2-4BA3-4182-97E1-1F2C3AEDC71F}"/>
    <cellStyle name="40% - Colore 2 43 3" xfId="3314" xr:uid="{3F7377E2-BCD3-4064-B53F-B6603D8D07BD}"/>
    <cellStyle name="40% - Colore 2 44" xfId="1115" xr:uid="{00000000-0005-0000-0000-00004D040000}"/>
    <cellStyle name="40% - Colore 2 44 2" xfId="1116" xr:uid="{00000000-0005-0000-0000-00004E040000}"/>
    <cellStyle name="40% - Colore 2 44 2 2" xfId="3317" xr:uid="{335016DD-C7D0-45F9-B5EA-B75B2D9B5E3C}"/>
    <cellStyle name="40% - Colore 2 44 3" xfId="3316" xr:uid="{B066268D-2B9F-4035-8F65-17B9915C07BB}"/>
    <cellStyle name="40% - Colore 2 45" xfId="1117" xr:uid="{00000000-0005-0000-0000-00004F040000}"/>
    <cellStyle name="40% - Colore 2 45 2" xfId="3318" xr:uid="{E14F5E92-412D-440A-81D6-4943EE3DBB3D}"/>
    <cellStyle name="40% - Colore 2 46" xfId="1118" xr:uid="{00000000-0005-0000-0000-000050040000}"/>
    <cellStyle name="40% - Colore 2 46 2" xfId="3319" xr:uid="{70FDDB2B-7DA7-4591-AC56-984113F36A66}"/>
    <cellStyle name="40% - Colore 2 47" xfId="1119" xr:uid="{00000000-0005-0000-0000-000051040000}"/>
    <cellStyle name="40% - Colore 2 47 2" xfId="3320" xr:uid="{CB79C98E-6EEA-433B-8BC5-6A79DDA4F678}"/>
    <cellStyle name="40% - Colore 2 48" xfId="1120" xr:uid="{00000000-0005-0000-0000-000052040000}"/>
    <cellStyle name="40% - Colore 2 48 2" xfId="3321" xr:uid="{52467ACC-A4D5-4681-AEE8-B63A58728BD7}"/>
    <cellStyle name="40% - Colore 2 49" xfId="1121" xr:uid="{00000000-0005-0000-0000-000053040000}"/>
    <cellStyle name="40% - Colore 2 49 2" xfId="3322" xr:uid="{AADC74AF-635F-4B71-871B-41EFB1F1F83B}"/>
    <cellStyle name="40% - Colore 2 5" xfId="1122" xr:uid="{00000000-0005-0000-0000-000054040000}"/>
    <cellStyle name="40% - Colore 2 5 2" xfId="1123" xr:uid="{00000000-0005-0000-0000-000055040000}"/>
    <cellStyle name="40% - Colore 2 5 2 2" xfId="3324" xr:uid="{1A57E8D2-ADC2-4E0C-8D54-CF4150A8DD22}"/>
    <cellStyle name="40% - Colore 2 5 3" xfId="3323" xr:uid="{84E8E2C9-36F5-44A5-9DE0-4059D57584FF}"/>
    <cellStyle name="40% - Colore 2 50" xfId="1124" xr:uid="{00000000-0005-0000-0000-000056040000}"/>
    <cellStyle name="40% - Colore 2 50 2" xfId="3325" xr:uid="{11FD6B36-32B8-4AB2-882C-160122233E28}"/>
    <cellStyle name="40% - Colore 2 51" xfId="1125" xr:uid="{00000000-0005-0000-0000-000057040000}"/>
    <cellStyle name="40% - Colore 2 51 2" xfId="3326" xr:uid="{660E2C3B-1D44-4AEB-AF95-DD90CDA524E0}"/>
    <cellStyle name="40% - Colore 2 52" xfId="1126" xr:uid="{00000000-0005-0000-0000-000058040000}"/>
    <cellStyle name="40% - Colore 2 52 2" xfId="3327" xr:uid="{1DCA017C-E0BE-4454-94E4-6310946AC0B0}"/>
    <cellStyle name="40% - Colore 2 53" xfId="1127" xr:uid="{00000000-0005-0000-0000-000059040000}"/>
    <cellStyle name="40% - Colore 2 53 2" xfId="3328" xr:uid="{3F7944D7-6384-4B8E-B80B-2EC9A0C585B8}"/>
    <cellStyle name="40% - Colore 2 54" xfId="1128" xr:uid="{00000000-0005-0000-0000-00005A040000}"/>
    <cellStyle name="40% - Colore 2 54 2" xfId="3329" xr:uid="{FA0EE6EF-60DA-4B1C-9D3E-252BE3854EFB}"/>
    <cellStyle name="40% - Colore 2 55" xfId="1129" xr:uid="{00000000-0005-0000-0000-00005B040000}"/>
    <cellStyle name="40% - Colore 2 55 2" xfId="3330" xr:uid="{9E51EA8C-FD99-498F-A25C-27B6F3A3E07B}"/>
    <cellStyle name="40% - Colore 2 56" xfId="1130" xr:uid="{00000000-0005-0000-0000-00005C040000}"/>
    <cellStyle name="40% - Colore 2 56 2" xfId="3331" xr:uid="{FFD71E72-3C73-4969-9400-1C07A4784912}"/>
    <cellStyle name="40% - Colore 2 57" xfId="1131" xr:uid="{00000000-0005-0000-0000-00005D040000}"/>
    <cellStyle name="40% - Colore 2 57 2" xfId="3332" xr:uid="{77788671-378A-464E-A9C4-32D1BDE4F51B}"/>
    <cellStyle name="40% - Colore 2 58" xfId="1132" xr:uid="{00000000-0005-0000-0000-00005E040000}"/>
    <cellStyle name="40% - Colore 2 58 2" xfId="3333" xr:uid="{8BD322D4-A488-43B9-BDCE-59613632D3B7}"/>
    <cellStyle name="40% - Colore 2 59" xfId="1133" xr:uid="{00000000-0005-0000-0000-00005F040000}"/>
    <cellStyle name="40% - Colore 2 59 2" xfId="3334" xr:uid="{278D80EE-FC4C-4657-BD24-7BE57067434F}"/>
    <cellStyle name="40% - Colore 2 6" xfId="1134" xr:uid="{00000000-0005-0000-0000-000060040000}"/>
    <cellStyle name="40% - Colore 2 6 2" xfId="1135" xr:uid="{00000000-0005-0000-0000-000061040000}"/>
    <cellStyle name="40% - Colore 2 6 2 2" xfId="3336" xr:uid="{2702975D-2B67-4C35-8EC1-4BC4A38CB113}"/>
    <cellStyle name="40% - Colore 2 6 3" xfId="3335" xr:uid="{CFF1BC1B-6F23-43B6-AF04-49374FDDA512}"/>
    <cellStyle name="40% - Colore 2 60" xfId="1136" xr:uid="{00000000-0005-0000-0000-000062040000}"/>
    <cellStyle name="40% - Colore 2 60 2" xfId="3337" xr:uid="{2242C42D-9F22-4782-9690-4060955AA2C9}"/>
    <cellStyle name="40% - Colore 2 61" xfId="1137" xr:uid="{00000000-0005-0000-0000-000063040000}"/>
    <cellStyle name="40% - Colore 2 61 2" xfId="3338" xr:uid="{7E7ACD7C-405A-421B-A0DB-D1A68FBE29F6}"/>
    <cellStyle name="40% - Colore 2 62" xfId="1138" xr:uid="{00000000-0005-0000-0000-000064040000}"/>
    <cellStyle name="40% - Colore 2 62 2" xfId="3339" xr:uid="{4C54EAEB-E2ED-4525-8F98-30481F0EB9C0}"/>
    <cellStyle name="40% - Colore 2 63" xfId="1139" xr:uid="{00000000-0005-0000-0000-000065040000}"/>
    <cellStyle name="40% - Colore 2 63 2" xfId="3340" xr:uid="{108A6C9F-97A5-44EA-95A6-EB52B36E96B0}"/>
    <cellStyle name="40% - Colore 2 64" xfId="1140" xr:uid="{00000000-0005-0000-0000-000066040000}"/>
    <cellStyle name="40% - Colore 2 64 2" xfId="3341" xr:uid="{C8C7721D-B167-43B6-BDA2-4CFA66A8CED7}"/>
    <cellStyle name="40% - Colore 2 65" xfId="1141" xr:uid="{00000000-0005-0000-0000-000067040000}"/>
    <cellStyle name="40% - Colore 2 65 2" xfId="3342" xr:uid="{8C475559-6883-4C78-89AB-1E2FB3599934}"/>
    <cellStyle name="40% - Colore 2 66" xfId="1142" xr:uid="{00000000-0005-0000-0000-000068040000}"/>
    <cellStyle name="40% - Colore 2 66 2" xfId="3343" xr:uid="{C2671091-37C3-47D6-A9E3-E82A12A74B54}"/>
    <cellStyle name="40% - Colore 2 67" xfId="1143" xr:uid="{00000000-0005-0000-0000-000069040000}"/>
    <cellStyle name="40% - Colore 2 67 2" xfId="3344" xr:uid="{055E96E4-89EC-4492-AA69-B412C5AD6AE4}"/>
    <cellStyle name="40% - Colore 2 68" xfId="1144" xr:uid="{00000000-0005-0000-0000-00006A040000}"/>
    <cellStyle name="40% - Colore 2 68 2" xfId="3345" xr:uid="{0189EDA9-1367-4C91-A963-D6E60DB2D35D}"/>
    <cellStyle name="40% - Colore 2 69" xfId="1145" xr:uid="{00000000-0005-0000-0000-00006B040000}"/>
    <cellStyle name="40% - Colore 2 69 2" xfId="3346" xr:uid="{B8D88DFB-224A-49F3-9FB5-E7DB0E00FD88}"/>
    <cellStyle name="40% - Colore 2 7" xfId="1146" xr:uid="{00000000-0005-0000-0000-00006C040000}"/>
    <cellStyle name="40% - Colore 2 7 2" xfId="1147" xr:uid="{00000000-0005-0000-0000-00006D040000}"/>
    <cellStyle name="40% - Colore 2 7 2 2" xfId="3348" xr:uid="{2CB9A34E-2E36-4C9A-B3FC-112CF0824DCD}"/>
    <cellStyle name="40% - Colore 2 7 3" xfId="3347" xr:uid="{5778CD5E-8579-44AF-BA83-07ADAC5759F1}"/>
    <cellStyle name="40% - Colore 2 70" xfId="1148" xr:uid="{00000000-0005-0000-0000-00006E040000}"/>
    <cellStyle name="40% - Colore 2 70 2" xfId="3349" xr:uid="{9D2C9E29-0948-483D-9358-4221D9F4FBC2}"/>
    <cellStyle name="40% - Colore 2 71" xfId="1149" xr:uid="{00000000-0005-0000-0000-00006F040000}"/>
    <cellStyle name="40% - Colore 2 71 2" xfId="3350" xr:uid="{107B4E38-51C2-4CDD-A3D3-9AA52A67E438}"/>
    <cellStyle name="40% - Colore 2 72" xfId="1150" xr:uid="{00000000-0005-0000-0000-000070040000}"/>
    <cellStyle name="40% - Colore 2 72 2" xfId="3351" xr:uid="{7E836D6F-F3F9-4E0B-9FD1-A26A0FBF7D79}"/>
    <cellStyle name="40% - Colore 2 73" xfId="1151" xr:uid="{00000000-0005-0000-0000-000071040000}"/>
    <cellStyle name="40% - Colore 2 73 2" xfId="3352" xr:uid="{6DC02F6D-BE95-4B63-B8D3-788BB3FE108C}"/>
    <cellStyle name="40% - Colore 2 74" xfId="1152" xr:uid="{00000000-0005-0000-0000-000072040000}"/>
    <cellStyle name="40% - Colore 2 74 2" xfId="3353" xr:uid="{6D2BF908-7382-4C76-898D-21192C510A7E}"/>
    <cellStyle name="40% - Colore 2 75" xfId="1153" xr:uid="{00000000-0005-0000-0000-000073040000}"/>
    <cellStyle name="40% - Colore 2 75 2" xfId="3354" xr:uid="{0F2DC8AD-4734-46EB-BA86-E4BA8C756BAC}"/>
    <cellStyle name="40% - Colore 2 76" xfId="1154" xr:uid="{00000000-0005-0000-0000-000074040000}"/>
    <cellStyle name="40% - Colore 2 76 2" xfId="3355" xr:uid="{063F70A9-6776-4D0D-81E2-9C25F37BFE1C}"/>
    <cellStyle name="40% - Colore 2 77" xfId="1155" xr:uid="{00000000-0005-0000-0000-000075040000}"/>
    <cellStyle name="40% - Colore 2 77 2" xfId="3356" xr:uid="{A0CAA713-95A9-4E3D-8D07-A79351C8FE7A}"/>
    <cellStyle name="40% - Colore 2 78" xfId="1156" xr:uid="{00000000-0005-0000-0000-000076040000}"/>
    <cellStyle name="40% - Colore 2 78 2" xfId="3357" xr:uid="{E391645A-3B9A-4876-B1F9-D86952557327}"/>
    <cellStyle name="40% - Colore 2 79" xfId="1157" xr:uid="{00000000-0005-0000-0000-000077040000}"/>
    <cellStyle name="40% - Colore 2 79 2" xfId="3358" xr:uid="{98108A72-DE87-458B-A331-CB46D49CD7F6}"/>
    <cellStyle name="40% - Colore 2 8" xfId="1158" xr:uid="{00000000-0005-0000-0000-000078040000}"/>
    <cellStyle name="40% - Colore 2 8 2" xfId="1159" xr:uid="{00000000-0005-0000-0000-000079040000}"/>
    <cellStyle name="40% - Colore 2 8 2 2" xfId="3360" xr:uid="{72AAE025-FC46-4B53-9553-E8957AF8EE64}"/>
    <cellStyle name="40% - Colore 2 8 3" xfId="3359" xr:uid="{05E1DE1F-D56E-45E7-B48C-1F9B745FA3C3}"/>
    <cellStyle name="40% - Colore 2 80" xfId="1160" xr:uid="{00000000-0005-0000-0000-00007A040000}"/>
    <cellStyle name="40% - Colore 2 80 2" xfId="3361" xr:uid="{AB986E1F-8046-4F71-966A-B2045372BDFF}"/>
    <cellStyle name="40% - Colore 2 81" xfId="1161" xr:uid="{00000000-0005-0000-0000-00007B040000}"/>
    <cellStyle name="40% - Colore 2 81 2" xfId="3362" xr:uid="{A4BEA725-9210-4511-8516-40CA660959C7}"/>
    <cellStyle name="40% - Colore 2 82" xfId="1162" xr:uid="{00000000-0005-0000-0000-00007C040000}"/>
    <cellStyle name="40% - Colore 2 82 2" xfId="3363" xr:uid="{530D4DF4-BEB9-4C2B-A80E-73BF08A802DB}"/>
    <cellStyle name="40% - Colore 2 83" xfId="1163" xr:uid="{00000000-0005-0000-0000-00007D040000}"/>
    <cellStyle name="40% - Colore 2 83 2" xfId="3364" xr:uid="{50EB4C2F-1F45-4AAF-AEC3-E8D67DB6F5E6}"/>
    <cellStyle name="40% - Colore 2 84" xfId="1164" xr:uid="{00000000-0005-0000-0000-00007E040000}"/>
    <cellStyle name="40% - Colore 2 84 2" xfId="3365" xr:uid="{F7B99BC2-BCF6-497D-934E-77BE03631CA3}"/>
    <cellStyle name="40% - Colore 2 85" xfId="1165" xr:uid="{00000000-0005-0000-0000-00007F040000}"/>
    <cellStyle name="40% - Colore 2 85 2" xfId="3366" xr:uid="{1690A15D-0697-4A64-8C14-5BC6BD727239}"/>
    <cellStyle name="40% - Colore 2 86" xfId="1166" xr:uid="{00000000-0005-0000-0000-000080040000}"/>
    <cellStyle name="40% - Colore 2 86 2" xfId="3367" xr:uid="{40B1B98F-A8DF-46EE-B918-E88A00C00AD4}"/>
    <cellStyle name="40% - Colore 2 87" xfId="1167" xr:uid="{00000000-0005-0000-0000-000081040000}"/>
    <cellStyle name="40% - Colore 2 87 2" xfId="3368" xr:uid="{615B7C7C-944F-4683-B562-2F37F7A18A05}"/>
    <cellStyle name="40% - Colore 2 88" xfId="1168" xr:uid="{00000000-0005-0000-0000-000082040000}"/>
    <cellStyle name="40% - Colore 2 88 2" xfId="3369" xr:uid="{E75D023E-3728-4F5F-BEEC-4ED37F4CCDBB}"/>
    <cellStyle name="40% - Colore 2 89" xfId="1169" xr:uid="{00000000-0005-0000-0000-000083040000}"/>
    <cellStyle name="40% - Colore 2 89 2" xfId="3370" xr:uid="{E9690749-A855-4115-AE61-25936A5A7C84}"/>
    <cellStyle name="40% - Colore 2 9" xfId="1170" xr:uid="{00000000-0005-0000-0000-000084040000}"/>
    <cellStyle name="40% - Colore 2 9 2" xfId="1171" xr:uid="{00000000-0005-0000-0000-000085040000}"/>
    <cellStyle name="40% - Colore 2 9 2 2" xfId="3372" xr:uid="{46C07C21-A035-41B5-AD9A-06E28F8120D9}"/>
    <cellStyle name="40% - Colore 2 9 3" xfId="3371" xr:uid="{F257CD78-A645-4C50-826B-5B772386960F}"/>
    <cellStyle name="40% - Colore 2 90" xfId="1172" xr:uid="{00000000-0005-0000-0000-000086040000}"/>
    <cellStyle name="40% - Colore 2 90 2" xfId="3373" xr:uid="{0AACFF5B-58FF-4123-91C8-C7E3E18301EC}"/>
    <cellStyle name="40% - Colore 2 91" xfId="1173" xr:uid="{00000000-0005-0000-0000-000087040000}"/>
    <cellStyle name="40% - Colore 2 91 2" xfId="3374" xr:uid="{A5422293-638E-4954-931A-AC6D261E304F}"/>
    <cellStyle name="40% - Colore 2 92" xfId="1174" xr:uid="{00000000-0005-0000-0000-000088040000}"/>
    <cellStyle name="40% - Colore 2 92 2" xfId="3375" xr:uid="{C059ED1F-1DAE-42E5-A4FF-0103E262B151}"/>
    <cellStyle name="40% - Colore 2 93" xfId="1175" xr:uid="{00000000-0005-0000-0000-000089040000}"/>
    <cellStyle name="40% - Colore 2 93 2" xfId="3376" xr:uid="{E6BCEDCD-DFAB-4F78-BB7B-5A773BDE678B}"/>
    <cellStyle name="40% - Colore 2 94" xfId="1176" xr:uid="{00000000-0005-0000-0000-00008A040000}"/>
    <cellStyle name="40% - Colore 2 94 2" xfId="3377" xr:uid="{27ACCBAC-2061-45CB-9EA7-6933C8530AF8}"/>
    <cellStyle name="40% - Colore 2 95" xfId="1177" xr:uid="{00000000-0005-0000-0000-00008B040000}"/>
    <cellStyle name="40% - Colore 2 95 2" xfId="3378" xr:uid="{60089C34-0C3F-4B48-9014-99CAFD5EBA28}"/>
    <cellStyle name="40% - Colore 2 96" xfId="1178" xr:uid="{00000000-0005-0000-0000-00008C040000}"/>
    <cellStyle name="40% - Colore 2 96 2" xfId="3379" xr:uid="{F771CF90-E7E4-4FAA-8836-5941244BC8E1}"/>
    <cellStyle name="40% - Colore 2 97" xfId="1179" xr:uid="{00000000-0005-0000-0000-00008D040000}"/>
    <cellStyle name="40% - Colore 2 97 2" xfId="3380" xr:uid="{38EC3D5B-BFE5-4D63-8DC5-8D4CE2E08EC2}"/>
    <cellStyle name="40% - Colore 2 98" xfId="1180" xr:uid="{00000000-0005-0000-0000-00008E040000}"/>
    <cellStyle name="40% - Colore 2 98 2" xfId="3381" xr:uid="{88D8E311-1876-45AB-9D91-17252FCC2D96}"/>
    <cellStyle name="40% - Colore 2 99" xfId="1181" xr:uid="{00000000-0005-0000-0000-00008F040000}"/>
    <cellStyle name="40% - Colore 2 99 2" xfId="3382" xr:uid="{9E7D9C18-C695-4FDE-B6DF-516E01A213A4}"/>
    <cellStyle name="40% - Colore 3 10" xfId="1182" xr:uid="{00000000-0005-0000-0000-000090040000}"/>
    <cellStyle name="40% - Colore 3 10 2" xfId="1183" xr:uid="{00000000-0005-0000-0000-000091040000}"/>
    <cellStyle name="40% - Colore 3 10 2 2" xfId="3384" xr:uid="{B2B0A321-9EBC-4D3A-A6D5-B12404D68475}"/>
    <cellStyle name="40% - Colore 3 10 3" xfId="3383" xr:uid="{FECD1A20-1E1C-4664-9E22-C2261C59D267}"/>
    <cellStyle name="40% - Colore 3 100" xfId="1184" xr:uid="{00000000-0005-0000-0000-000092040000}"/>
    <cellStyle name="40% - Colore 3 100 2" xfId="3385" xr:uid="{E1A08574-AA48-424E-ABB3-D3E02B70AE67}"/>
    <cellStyle name="40% - Colore 3 101" xfId="1185" xr:uid="{00000000-0005-0000-0000-000093040000}"/>
    <cellStyle name="40% - Colore 3 101 2" xfId="3386" xr:uid="{69D64337-DD94-4506-971C-C50977EC5336}"/>
    <cellStyle name="40% - Colore 3 11" xfId="1186" xr:uid="{00000000-0005-0000-0000-000094040000}"/>
    <cellStyle name="40% - Colore 3 11 2" xfId="1187" xr:uid="{00000000-0005-0000-0000-000095040000}"/>
    <cellStyle name="40% - Colore 3 11 2 2" xfId="3388" xr:uid="{30828E86-C887-4A68-98A1-DBB55954BA96}"/>
    <cellStyle name="40% - Colore 3 11 3" xfId="3387" xr:uid="{39523DC0-5641-4B25-9782-8B1A85DB20B5}"/>
    <cellStyle name="40% - Colore 3 12" xfId="1188" xr:uid="{00000000-0005-0000-0000-000096040000}"/>
    <cellStyle name="40% - Colore 3 12 2" xfId="1189" xr:uid="{00000000-0005-0000-0000-000097040000}"/>
    <cellStyle name="40% - Colore 3 12 2 2" xfId="3390" xr:uid="{C9A4E89F-3BAC-418E-8649-3EFF57E2E8E0}"/>
    <cellStyle name="40% - Colore 3 12 3" xfId="3389" xr:uid="{400C03D2-00AE-474D-A5C0-205EA0A21C55}"/>
    <cellStyle name="40% - Colore 3 13" xfId="1190" xr:uid="{00000000-0005-0000-0000-000098040000}"/>
    <cellStyle name="40% - Colore 3 13 2" xfId="1191" xr:uid="{00000000-0005-0000-0000-000099040000}"/>
    <cellStyle name="40% - Colore 3 13 2 2" xfId="3392" xr:uid="{2F2E39F0-E951-4AA5-A317-FA040AADE2B3}"/>
    <cellStyle name="40% - Colore 3 13 3" xfId="3391" xr:uid="{F1E96C6E-6269-432F-8939-15249F869BA6}"/>
    <cellStyle name="40% - Colore 3 14" xfId="1192" xr:uid="{00000000-0005-0000-0000-00009A040000}"/>
    <cellStyle name="40% - Colore 3 14 2" xfId="1193" xr:uid="{00000000-0005-0000-0000-00009B040000}"/>
    <cellStyle name="40% - Colore 3 14 2 2" xfId="3394" xr:uid="{D647D12F-3234-4C9A-81C0-64B239DC504F}"/>
    <cellStyle name="40% - Colore 3 14 3" xfId="3393" xr:uid="{1722C2F0-D862-4ACC-B8C8-B3F5F37EBF58}"/>
    <cellStyle name="40% - Colore 3 15" xfId="1194" xr:uid="{00000000-0005-0000-0000-00009C040000}"/>
    <cellStyle name="40% - Colore 3 15 2" xfId="1195" xr:uid="{00000000-0005-0000-0000-00009D040000}"/>
    <cellStyle name="40% - Colore 3 15 2 2" xfId="3396" xr:uid="{0ED25583-12F0-4983-8999-E3F4F8B20F28}"/>
    <cellStyle name="40% - Colore 3 15 3" xfId="3395" xr:uid="{ED9A1496-5D2E-4B95-861E-813153A82F12}"/>
    <cellStyle name="40% - Colore 3 16" xfId="1196" xr:uid="{00000000-0005-0000-0000-00009E040000}"/>
    <cellStyle name="40% - Colore 3 16 2" xfId="1197" xr:uid="{00000000-0005-0000-0000-00009F040000}"/>
    <cellStyle name="40% - Colore 3 16 2 2" xfId="3398" xr:uid="{DA592FFB-568C-4F99-8059-000B405FFADA}"/>
    <cellStyle name="40% - Colore 3 16 3" xfId="3397" xr:uid="{1AD24CD2-F1E7-4D00-B053-DB8920BF10E9}"/>
    <cellStyle name="40% - Colore 3 17" xfId="1198" xr:uid="{00000000-0005-0000-0000-0000A0040000}"/>
    <cellStyle name="40% - Colore 3 17 2" xfId="1199" xr:uid="{00000000-0005-0000-0000-0000A1040000}"/>
    <cellStyle name="40% - Colore 3 17 2 2" xfId="3400" xr:uid="{4B84F204-168E-4E93-BB5F-3E2B0CAA7092}"/>
    <cellStyle name="40% - Colore 3 17 3" xfId="3399" xr:uid="{583E063E-3A4E-4BFC-8D64-AFFEE7BEFE37}"/>
    <cellStyle name="40% - Colore 3 18" xfId="1200" xr:uid="{00000000-0005-0000-0000-0000A2040000}"/>
    <cellStyle name="40% - Colore 3 18 2" xfId="1201" xr:uid="{00000000-0005-0000-0000-0000A3040000}"/>
    <cellStyle name="40% - Colore 3 18 2 2" xfId="3402" xr:uid="{A8F8439E-BB94-4C19-8CF4-7BC456BD4D65}"/>
    <cellStyle name="40% - Colore 3 18 3" xfId="3401" xr:uid="{7379F6AC-3453-4793-8246-58A18767F3D2}"/>
    <cellStyle name="40% - Colore 3 19" xfId="1202" xr:uid="{00000000-0005-0000-0000-0000A4040000}"/>
    <cellStyle name="40% - Colore 3 19 2" xfId="1203" xr:uid="{00000000-0005-0000-0000-0000A5040000}"/>
    <cellStyle name="40% - Colore 3 19 2 2" xfId="3404" xr:uid="{74778C3F-B689-4B5A-BE38-6B22F58CEB71}"/>
    <cellStyle name="40% - Colore 3 19 3" xfId="3403" xr:uid="{7AE4F9D1-AC46-4799-9CDD-AAC7D8BEFD88}"/>
    <cellStyle name="40% - Colore 3 2" xfId="11" xr:uid="{00000000-0005-0000-0000-0000A6040000}"/>
    <cellStyle name="40% - Colore 3 2 2" xfId="1204" xr:uid="{00000000-0005-0000-0000-0000A7040000}"/>
    <cellStyle name="40% - Colore 3 2 2 2" xfId="3405" xr:uid="{AA0D3F4E-8E27-48FB-9AF1-32EEE85041BB}"/>
    <cellStyle name="40% - Colore 3 2 3" xfId="1205" xr:uid="{00000000-0005-0000-0000-0000A8040000}"/>
    <cellStyle name="40% - Colore 3 2 3 2" xfId="3406" xr:uid="{CBC575B4-797C-4CED-8F5D-AF149F3E56ED}"/>
    <cellStyle name="40% - Colore 3 2 4" xfId="2215" xr:uid="{6CB93866-2AF1-4D6F-AC26-1D34DBA68D87}"/>
    <cellStyle name="40% - Colore 3 20" xfId="1206" xr:uid="{00000000-0005-0000-0000-0000A9040000}"/>
    <cellStyle name="40% - Colore 3 20 2" xfId="1207" xr:uid="{00000000-0005-0000-0000-0000AA040000}"/>
    <cellStyle name="40% - Colore 3 20 2 2" xfId="3408" xr:uid="{1ADDB3EE-D8A0-487D-826E-3EC5A817E351}"/>
    <cellStyle name="40% - Colore 3 20 3" xfId="3407" xr:uid="{3DABFF87-7FAA-4E68-AEEB-0143342FA981}"/>
    <cellStyle name="40% - Colore 3 21" xfId="1208" xr:uid="{00000000-0005-0000-0000-0000AB040000}"/>
    <cellStyle name="40% - Colore 3 21 2" xfId="1209" xr:uid="{00000000-0005-0000-0000-0000AC040000}"/>
    <cellStyle name="40% - Colore 3 21 2 2" xfId="3410" xr:uid="{A61371A3-EB3B-40FE-8EA2-D0577D318486}"/>
    <cellStyle name="40% - Colore 3 21 3" xfId="3409" xr:uid="{8C43D20C-FEE3-4058-A350-435A8364130E}"/>
    <cellStyle name="40% - Colore 3 22" xfId="1210" xr:uid="{00000000-0005-0000-0000-0000AD040000}"/>
    <cellStyle name="40% - Colore 3 22 2" xfId="1211" xr:uid="{00000000-0005-0000-0000-0000AE040000}"/>
    <cellStyle name="40% - Colore 3 22 2 2" xfId="3412" xr:uid="{9F9127E6-1F52-44C7-9753-388D6E78917A}"/>
    <cellStyle name="40% - Colore 3 22 3" xfId="3411" xr:uid="{D9A03905-DE21-4C59-A368-213B7B35F04E}"/>
    <cellStyle name="40% - Colore 3 23" xfId="1212" xr:uid="{00000000-0005-0000-0000-0000AF040000}"/>
    <cellStyle name="40% - Colore 3 23 2" xfId="1213" xr:uid="{00000000-0005-0000-0000-0000B0040000}"/>
    <cellStyle name="40% - Colore 3 23 2 2" xfId="3414" xr:uid="{E968049C-DECD-4512-9487-94545AF4444C}"/>
    <cellStyle name="40% - Colore 3 23 3" xfId="3413" xr:uid="{B608A787-6750-42D0-9816-AE1EE6D6E490}"/>
    <cellStyle name="40% - Colore 3 24" xfId="1214" xr:uid="{00000000-0005-0000-0000-0000B1040000}"/>
    <cellStyle name="40% - Colore 3 24 2" xfId="1215" xr:uid="{00000000-0005-0000-0000-0000B2040000}"/>
    <cellStyle name="40% - Colore 3 24 2 2" xfId="3416" xr:uid="{B30EC595-90D5-4206-B9F7-8173CB52DA97}"/>
    <cellStyle name="40% - Colore 3 24 3" xfId="3415" xr:uid="{434C9A03-D665-46A8-92BB-56A05AD0D96E}"/>
    <cellStyle name="40% - Colore 3 25" xfId="1216" xr:uid="{00000000-0005-0000-0000-0000B3040000}"/>
    <cellStyle name="40% - Colore 3 25 2" xfId="1217" xr:uid="{00000000-0005-0000-0000-0000B4040000}"/>
    <cellStyle name="40% - Colore 3 25 2 2" xfId="3418" xr:uid="{D45925C8-3B3A-47D1-8FD6-4D20865C899D}"/>
    <cellStyle name="40% - Colore 3 25 3" xfId="3417" xr:uid="{2F332586-2995-4F3F-90A7-B007F764542E}"/>
    <cellStyle name="40% - Colore 3 26" xfId="1218" xr:uid="{00000000-0005-0000-0000-0000B5040000}"/>
    <cellStyle name="40% - Colore 3 26 2" xfId="1219" xr:uid="{00000000-0005-0000-0000-0000B6040000}"/>
    <cellStyle name="40% - Colore 3 26 2 2" xfId="3420" xr:uid="{A2F24475-79D2-4DE8-B1BC-E09A3AC27DA0}"/>
    <cellStyle name="40% - Colore 3 26 3" xfId="3419" xr:uid="{C93ADD79-5EF6-4309-9C4D-EEAB04727F46}"/>
    <cellStyle name="40% - Colore 3 27" xfId="1220" xr:uid="{00000000-0005-0000-0000-0000B7040000}"/>
    <cellStyle name="40% - Colore 3 27 2" xfId="1221" xr:uid="{00000000-0005-0000-0000-0000B8040000}"/>
    <cellStyle name="40% - Colore 3 27 2 2" xfId="3422" xr:uid="{EE163940-D5E0-4AAB-8D44-E95998A79EB3}"/>
    <cellStyle name="40% - Colore 3 27 3" xfId="3421" xr:uid="{F659487B-65D2-46BF-94EB-DE194C163F67}"/>
    <cellStyle name="40% - Colore 3 28" xfId="1222" xr:uid="{00000000-0005-0000-0000-0000B9040000}"/>
    <cellStyle name="40% - Colore 3 28 2" xfId="1223" xr:uid="{00000000-0005-0000-0000-0000BA040000}"/>
    <cellStyle name="40% - Colore 3 28 2 2" xfId="3424" xr:uid="{C0770BDA-976D-4EDF-B141-E1E555E50519}"/>
    <cellStyle name="40% - Colore 3 28 3" xfId="3423" xr:uid="{21254465-6236-4904-81D7-C8528068C0F2}"/>
    <cellStyle name="40% - Colore 3 29" xfId="1224" xr:uid="{00000000-0005-0000-0000-0000BB040000}"/>
    <cellStyle name="40% - Colore 3 29 2" xfId="1225" xr:uid="{00000000-0005-0000-0000-0000BC040000}"/>
    <cellStyle name="40% - Colore 3 29 2 2" xfId="3426" xr:uid="{D752AAC7-49A7-448A-A4F8-DA67BA346F9F}"/>
    <cellStyle name="40% - Colore 3 29 3" xfId="3425" xr:uid="{5446D9F7-83E6-42D5-BC76-0B848D36966E}"/>
    <cellStyle name="40% - Colore 3 3" xfId="1226" xr:uid="{00000000-0005-0000-0000-0000BD040000}"/>
    <cellStyle name="40% - Colore 3 3 2" xfId="1227" xr:uid="{00000000-0005-0000-0000-0000BE040000}"/>
    <cellStyle name="40% - Colore 3 3 2 2" xfId="3428" xr:uid="{4CFA4B98-E464-4BA3-9647-36F0D56B1EDF}"/>
    <cellStyle name="40% - Colore 3 3 3" xfId="1228" xr:uid="{00000000-0005-0000-0000-0000BF040000}"/>
    <cellStyle name="40% - Colore 3 3 3 2" xfId="3429" xr:uid="{00DDE0F2-578F-4324-8706-58011EB568F1}"/>
    <cellStyle name="40% - Colore 3 3 4" xfId="3427" xr:uid="{BC96D79F-E416-4B3C-B0A7-A10A209E9967}"/>
    <cellStyle name="40% - Colore 3 30" xfId="1229" xr:uid="{00000000-0005-0000-0000-0000C0040000}"/>
    <cellStyle name="40% - Colore 3 30 2" xfId="1230" xr:uid="{00000000-0005-0000-0000-0000C1040000}"/>
    <cellStyle name="40% - Colore 3 30 2 2" xfId="3431" xr:uid="{4028A779-780B-4AEF-B452-3915B8494F34}"/>
    <cellStyle name="40% - Colore 3 30 3" xfId="3430" xr:uid="{41736677-2811-4B5B-A87E-6D485D365152}"/>
    <cellStyle name="40% - Colore 3 31" xfId="1231" xr:uid="{00000000-0005-0000-0000-0000C2040000}"/>
    <cellStyle name="40% - Colore 3 31 2" xfId="1232" xr:uid="{00000000-0005-0000-0000-0000C3040000}"/>
    <cellStyle name="40% - Colore 3 31 2 2" xfId="3433" xr:uid="{F200F34F-FA50-4B30-A4FF-0D27B298A628}"/>
    <cellStyle name="40% - Colore 3 31 3" xfId="3432" xr:uid="{88376F99-5A7B-45F9-A0B6-65880D291D05}"/>
    <cellStyle name="40% - Colore 3 32" xfId="1233" xr:uid="{00000000-0005-0000-0000-0000C4040000}"/>
    <cellStyle name="40% - Colore 3 32 2" xfId="1234" xr:uid="{00000000-0005-0000-0000-0000C5040000}"/>
    <cellStyle name="40% - Colore 3 32 2 2" xfId="3435" xr:uid="{CDD102D6-1BDA-4C3F-BDF3-8D7CB0E8D594}"/>
    <cellStyle name="40% - Colore 3 32 3" xfId="3434" xr:uid="{CC5B6C53-D495-4E64-AE1F-B0BA72708E3D}"/>
    <cellStyle name="40% - Colore 3 33" xfId="1235" xr:uid="{00000000-0005-0000-0000-0000C6040000}"/>
    <cellStyle name="40% - Colore 3 33 2" xfId="1236" xr:uid="{00000000-0005-0000-0000-0000C7040000}"/>
    <cellStyle name="40% - Colore 3 33 2 2" xfId="3437" xr:uid="{3E383F40-48C7-42A8-88A9-C583A29C6AA3}"/>
    <cellStyle name="40% - Colore 3 33 3" xfId="3436" xr:uid="{C1B697CA-E7FF-476E-83BE-6996D7AE379D}"/>
    <cellStyle name="40% - Colore 3 34" xfId="1237" xr:uid="{00000000-0005-0000-0000-0000C8040000}"/>
    <cellStyle name="40% - Colore 3 34 2" xfId="1238" xr:uid="{00000000-0005-0000-0000-0000C9040000}"/>
    <cellStyle name="40% - Colore 3 34 2 2" xfId="3439" xr:uid="{FB729B8F-DC8D-4A47-BEF7-AF3B1EE99385}"/>
    <cellStyle name="40% - Colore 3 34 3" xfId="3438" xr:uid="{FBF46FAA-0C7A-4F33-B797-B1F26645B8A7}"/>
    <cellStyle name="40% - Colore 3 35" xfId="1239" xr:uid="{00000000-0005-0000-0000-0000CA040000}"/>
    <cellStyle name="40% - Colore 3 35 2" xfId="1240" xr:uid="{00000000-0005-0000-0000-0000CB040000}"/>
    <cellStyle name="40% - Colore 3 35 2 2" xfId="3441" xr:uid="{48872B1C-4EA4-4DB9-9DB5-6D75F4F3F696}"/>
    <cellStyle name="40% - Colore 3 35 3" xfId="3440" xr:uid="{7D7A1B27-1D3A-4AA1-817A-A514E7FD6D49}"/>
    <cellStyle name="40% - Colore 3 36" xfId="1241" xr:uid="{00000000-0005-0000-0000-0000CC040000}"/>
    <cellStyle name="40% - Colore 3 36 2" xfId="1242" xr:uid="{00000000-0005-0000-0000-0000CD040000}"/>
    <cellStyle name="40% - Colore 3 36 2 2" xfId="3443" xr:uid="{FB1CD99A-918A-4F25-86B1-6EDD09D75940}"/>
    <cellStyle name="40% - Colore 3 36 3" xfId="3442" xr:uid="{9047283C-7C21-43C5-A816-DCA9BE990538}"/>
    <cellStyle name="40% - Colore 3 37" xfId="1243" xr:uid="{00000000-0005-0000-0000-0000CE040000}"/>
    <cellStyle name="40% - Colore 3 37 2" xfId="1244" xr:uid="{00000000-0005-0000-0000-0000CF040000}"/>
    <cellStyle name="40% - Colore 3 37 2 2" xfId="3445" xr:uid="{359783C0-A698-4E5A-AB0A-66FD3C1338F7}"/>
    <cellStyle name="40% - Colore 3 37 3" xfId="3444" xr:uid="{BB69DCD1-8719-42EF-8813-E403786C4B22}"/>
    <cellStyle name="40% - Colore 3 38" xfId="1245" xr:uid="{00000000-0005-0000-0000-0000D0040000}"/>
    <cellStyle name="40% - Colore 3 38 2" xfId="1246" xr:uid="{00000000-0005-0000-0000-0000D1040000}"/>
    <cellStyle name="40% - Colore 3 38 2 2" xfId="3447" xr:uid="{89B05349-FEA4-403F-BC38-4D84D6B89A33}"/>
    <cellStyle name="40% - Colore 3 38 3" xfId="3446" xr:uid="{CA2ED27E-B8B4-481D-AA8F-43701FF67237}"/>
    <cellStyle name="40% - Colore 3 39" xfId="1247" xr:uid="{00000000-0005-0000-0000-0000D2040000}"/>
    <cellStyle name="40% - Colore 3 39 2" xfId="1248" xr:uid="{00000000-0005-0000-0000-0000D3040000}"/>
    <cellStyle name="40% - Colore 3 39 2 2" xfId="3449" xr:uid="{9377A721-92F0-45D7-8A66-7918C91FEE74}"/>
    <cellStyle name="40% - Colore 3 39 3" xfId="3448" xr:uid="{43B7ADFD-FDF0-4EF8-87FB-35DC4C121C0C}"/>
    <cellStyle name="40% - Colore 3 4" xfId="1249" xr:uid="{00000000-0005-0000-0000-0000D4040000}"/>
    <cellStyle name="40% - Colore 3 4 2" xfId="1250" xr:uid="{00000000-0005-0000-0000-0000D5040000}"/>
    <cellStyle name="40% - Colore 3 4 2 2" xfId="3451" xr:uid="{88CE0E92-EB73-43E5-ABA2-4490869650D2}"/>
    <cellStyle name="40% - Colore 3 4 3" xfId="1251" xr:uid="{00000000-0005-0000-0000-0000D6040000}"/>
    <cellStyle name="40% - Colore 3 4 3 2" xfId="3452" xr:uid="{E1FD52A9-00D9-4DE8-84FC-EBDEF6AD13AD}"/>
    <cellStyle name="40% - Colore 3 4 4" xfId="3450" xr:uid="{926FD89D-F025-44C9-816A-80A95981286F}"/>
    <cellStyle name="40% - Colore 3 40" xfId="1252" xr:uid="{00000000-0005-0000-0000-0000D7040000}"/>
    <cellStyle name="40% - Colore 3 40 2" xfId="1253" xr:uid="{00000000-0005-0000-0000-0000D8040000}"/>
    <cellStyle name="40% - Colore 3 40 2 2" xfId="3454" xr:uid="{E09F6B6F-4DE4-4E9A-B983-C3B2540634C1}"/>
    <cellStyle name="40% - Colore 3 40 3" xfId="3453" xr:uid="{E4390C0F-86BC-475F-B9A2-C58963241427}"/>
    <cellStyle name="40% - Colore 3 41" xfId="1254" xr:uid="{00000000-0005-0000-0000-0000D9040000}"/>
    <cellStyle name="40% - Colore 3 41 2" xfId="1255" xr:uid="{00000000-0005-0000-0000-0000DA040000}"/>
    <cellStyle name="40% - Colore 3 41 2 2" xfId="3456" xr:uid="{77FF381E-851A-4D66-876D-6717B4FEBEA3}"/>
    <cellStyle name="40% - Colore 3 41 3" xfId="3455" xr:uid="{CF7C8A8B-135A-4538-A3FE-2F22B7891E8A}"/>
    <cellStyle name="40% - Colore 3 42" xfId="1256" xr:uid="{00000000-0005-0000-0000-0000DB040000}"/>
    <cellStyle name="40% - Colore 3 42 2" xfId="1257" xr:uid="{00000000-0005-0000-0000-0000DC040000}"/>
    <cellStyle name="40% - Colore 3 42 2 2" xfId="3458" xr:uid="{BE2FA54C-6532-41B9-A469-E1C1C4A7CA42}"/>
    <cellStyle name="40% - Colore 3 42 3" xfId="3457" xr:uid="{E5D77A14-183C-4ADC-BFC4-AE09A90009EC}"/>
    <cellStyle name="40% - Colore 3 43" xfId="1258" xr:uid="{00000000-0005-0000-0000-0000DD040000}"/>
    <cellStyle name="40% - Colore 3 43 2" xfId="1259" xr:uid="{00000000-0005-0000-0000-0000DE040000}"/>
    <cellStyle name="40% - Colore 3 43 2 2" xfId="3460" xr:uid="{C6DA8374-A8D2-4EC7-80E8-F8FBC2DF5624}"/>
    <cellStyle name="40% - Colore 3 43 3" xfId="3459" xr:uid="{BF2CE915-5099-4017-8D08-59D1F38C91BE}"/>
    <cellStyle name="40% - Colore 3 44" xfId="1260" xr:uid="{00000000-0005-0000-0000-0000DF040000}"/>
    <cellStyle name="40% - Colore 3 44 2" xfId="1261" xr:uid="{00000000-0005-0000-0000-0000E0040000}"/>
    <cellStyle name="40% - Colore 3 44 2 2" xfId="3462" xr:uid="{55A62DB2-8F17-4321-B891-4A345500453C}"/>
    <cellStyle name="40% - Colore 3 44 3" xfId="3461" xr:uid="{4A480F53-0237-4AFA-9F24-99BA7CCEBB85}"/>
    <cellStyle name="40% - Colore 3 45" xfId="1262" xr:uid="{00000000-0005-0000-0000-0000E1040000}"/>
    <cellStyle name="40% - Colore 3 45 2" xfId="3463" xr:uid="{3D609FA5-B266-447E-8258-7E7FE4C4BD7D}"/>
    <cellStyle name="40% - Colore 3 46" xfId="1263" xr:uid="{00000000-0005-0000-0000-0000E2040000}"/>
    <cellStyle name="40% - Colore 3 46 2" xfId="3464" xr:uid="{AB593DBB-D867-4FB2-9943-796F6EFE69DA}"/>
    <cellStyle name="40% - Colore 3 47" xfId="1264" xr:uid="{00000000-0005-0000-0000-0000E3040000}"/>
    <cellStyle name="40% - Colore 3 47 2" xfId="3465" xr:uid="{28EFE89D-F400-4349-85A1-A41A8A44E80A}"/>
    <cellStyle name="40% - Colore 3 48" xfId="1265" xr:uid="{00000000-0005-0000-0000-0000E4040000}"/>
    <cellStyle name="40% - Colore 3 48 2" xfId="3466" xr:uid="{B998571A-20E7-48F4-9409-27AB9B21EF36}"/>
    <cellStyle name="40% - Colore 3 49" xfId="1266" xr:uid="{00000000-0005-0000-0000-0000E5040000}"/>
    <cellStyle name="40% - Colore 3 49 2" xfId="3467" xr:uid="{DB31BE7E-B71B-480E-BB17-A099EE37BCD1}"/>
    <cellStyle name="40% - Colore 3 5" xfId="1267" xr:uid="{00000000-0005-0000-0000-0000E6040000}"/>
    <cellStyle name="40% - Colore 3 5 2" xfId="1268" xr:uid="{00000000-0005-0000-0000-0000E7040000}"/>
    <cellStyle name="40% - Colore 3 5 2 2" xfId="3469" xr:uid="{2F4B156F-BD82-4A2A-BD34-EFB3EB346239}"/>
    <cellStyle name="40% - Colore 3 5 3" xfId="3468" xr:uid="{62182693-AE7C-42A5-9EF9-2A66D4B2CCC2}"/>
    <cellStyle name="40% - Colore 3 50" xfId="1269" xr:uid="{00000000-0005-0000-0000-0000E8040000}"/>
    <cellStyle name="40% - Colore 3 50 2" xfId="3470" xr:uid="{F1450878-87E5-498D-8790-7011EDCCAC84}"/>
    <cellStyle name="40% - Colore 3 51" xfId="1270" xr:uid="{00000000-0005-0000-0000-0000E9040000}"/>
    <cellStyle name="40% - Colore 3 51 2" xfId="3471" xr:uid="{2BA2608B-685E-4AA7-B4C3-495E53941F94}"/>
    <cellStyle name="40% - Colore 3 52" xfId="1271" xr:uid="{00000000-0005-0000-0000-0000EA040000}"/>
    <cellStyle name="40% - Colore 3 52 2" xfId="3472" xr:uid="{38754ABB-28C8-4C48-9854-F948C7718568}"/>
    <cellStyle name="40% - Colore 3 53" xfId="1272" xr:uid="{00000000-0005-0000-0000-0000EB040000}"/>
    <cellStyle name="40% - Colore 3 53 2" xfId="3473" xr:uid="{34D0824A-6D93-4154-AFAD-DB50479AA1AA}"/>
    <cellStyle name="40% - Colore 3 54" xfId="1273" xr:uid="{00000000-0005-0000-0000-0000EC040000}"/>
    <cellStyle name="40% - Colore 3 54 2" xfId="3474" xr:uid="{92710B13-E89B-42D8-8B49-3D6F1A74EBF0}"/>
    <cellStyle name="40% - Colore 3 55" xfId="1274" xr:uid="{00000000-0005-0000-0000-0000ED040000}"/>
    <cellStyle name="40% - Colore 3 55 2" xfId="3475" xr:uid="{26D0A47F-3674-4C8B-B049-81E1F1B93751}"/>
    <cellStyle name="40% - Colore 3 56" xfId="1275" xr:uid="{00000000-0005-0000-0000-0000EE040000}"/>
    <cellStyle name="40% - Colore 3 56 2" xfId="3476" xr:uid="{89516C00-F71C-40AF-A793-9CAADD6E917D}"/>
    <cellStyle name="40% - Colore 3 57" xfId="1276" xr:uid="{00000000-0005-0000-0000-0000EF040000}"/>
    <cellStyle name="40% - Colore 3 57 2" xfId="3477" xr:uid="{DCD01F13-EE84-4F79-9E97-09804702DADF}"/>
    <cellStyle name="40% - Colore 3 58" xfId="1277" xr:uid="{00000000-0005-0000-0000-0000F0040000}"/>
    <cellStyle name="40% - Colore 3 58 2" xfId="3478" xr:uid="{3BDD8579-D9DB-408A-A9A8-FA86AB1AFD8E}"/>
    <cellStyle name="40% - Colore 3 59" xfId="1278" xr:uid="{00000000-0005-0000-0000-0000F1040000}"/>
    <cellStyle name="40% - Colore 3 59 2" xfId="3479" xr:uid="{306FCF22-2F1C-43FE-A814-525F05F8DA25}"/>
    <cellStyle name="40% - Colore 3 6" xfId="1279" xr:uid="{00000000-0005-0000-0000-0000F2040000}"/>
    <cellStyle name="40% - Colore 3 6 2" xfId="1280" xr:uid="{00000000-0005-0000-0000-0000F3040000}"/>
    <cellStyle name="40% - Colore 3 6 2 2" xfId="3481" xr:uid="{00CD5F58-5C0C-4B93-8D5F-D435650420A3}"/>
    <cellStyle name="40% - Colore 3 6 3" xfId="3480" xr:uid="{6A4FA1D0-D6DA-40DB-8C26-4A781DB3C09F}"/>
    <cellStyle name="40% - Colore 3 60" xfId="1281" xr:uid="{00000000-0005-0000-0000-0000F4040000}"/>
    <cellStyle name="40% - Colore 3 60 2" xfId="3482" xr:uid="{E441DBF0-1715-4AF7-88FC-6874D10C04D1}"/>
    <cellStyle name="40% - Colore 3 61" xfId="1282" xr:uid="{00000000-0005-0000-0000-0000F5040000}"/>
    <cellStyle name="40% - Colore 3 61 2" xfId="3483" xr:uid="{E03A5B0F-1A61-4E5D-8412-1556779FBDB9}"/>
    <cellStyle name="40% - Colore 3 62" xfId="1283" xr:uid="{00000000-0005-0000-0000-0000F6040000}"/>
    <cellStyle name="40% - Colore 3 62 2" xfId="3484" xr:uid="{E8FFFB4D-CF3E-4A27-809B-4B7BFF5AA1F0}"/>
    <cellStyle name="40% - Colore 3 63" xfId="1284" xr:uid="{00000000-0005-0000-0000-0000F7040000}"/>
    <cellStyle name="40% - Colore 3 63 2" xfId="3485" xr:uid="{1B29284E-32FC-4157-A907-0A108F99995A}"/>
    <cellStyle name="40% - Colore 3 64" xfId="1285" xr:uid="{00000000-0005-0000-0000-0000F8040000}"/>
    <cellStyle name="40% - Colore 3 64 2" xfId="3486" xr:uid="{32DC5761-0D85-4744-AD6C-5C46C11E42B4}"/>
    <cellStyle name="40% - Colore 3 65" xfId="1286" xr:uid="{00000000-0005-0000-0000-0000F9040000}"/>
    <cellStyle name="40% - Colore 3 65 2" xfId="3487" xr:uid="{F48FB936-1F06-41AD-B540-4E47F0A27A9F}"/>
    <cellStyle name="40% - Colore 3 66" xfId="1287" xr:uid="{00000000-0005-0000-0000-0000FA040000}"/>
    <cellStyle name="40% - Colore 3 66 2" xfId="3488" xr:uid="{A5F93DC8-FCDB-4D5C-B910-33DBD33C84CA}"/>
    <cellStyle name="40% - Colore 3 67" xfId="1288" xr:uid="{00000000-0005-0000-0000-0000FB040000}"/>
    <cellStyle name="40% - Colore 3 67 2" xfId="3489" xr:uid="{56C9B2BD-6B04-4BC9-96F9-3CA08AA2D812}"/>
    <cellStyle name="40% - Colore 3 68" xfId="1289" xr:uid="{00000000-0005-0000-0000-0000FC040000}"/>
    <cellStyle name="40% - Colore 3 68 2" xfId="3490" xr:uid="{E9970E1D-6D86-4B8B-B839-923518A12C63}"/>
    <cellStyle name="40% - Colore 3 69" xfId="1290" xr:uid="{00000000-0005-0000-0000-0000FD040000}"/>
    <cellStyle name="40% - Colore 3 69 2" xfId="3491" xr:uid="{DA4A78C1-8142-4AA7-9260-81B880DD982B}"/>
    <cellStyle name="40% - Colore 3 7" xfId="1291" xr:uid="{00000000-0005-0000-0000-0000FE040000}"/>
    <cellStyle name="40% - Colore 3 7 2" xfId="1292" xr:uid="{00000000-0005-0000-0000-0000FF040000}"/>
    <cellStyle name="40% - Colore 3 7 2 2" xfId="3493" xr:uid="{D4AA7BCC-DD6B-42EF-AD6A-3E80D48BB6F0}"/>
    <cellStyle name="40% - Colore 3 7 3" xfId="3492" xr:uid="{50C4EC3C-49A7-40FE-803B-4A3B4B133C36}"/>
    <cellStyle name="40% - Colore 3 70" xfId="1293" xr:uid="{00000000-0005-0000-0000-000000050000}"/>
    <cellStyle name="40% - Colore 3 70 2" xfId="3494" xr:uid="{FDE447CF-B0B5-417D-A7D6-E1A9A4835FA1}"/>
    <cellStyle name="40% - Colore 3 71" xfId="1294" xr:uid="{00000000-0005-0000-0000-000001050000}"/>
    <cellStyle name="40% - Colore 3 71 2" xfId="3495" xr:uid="{A0A35C17-BD2E-43B7-8CD8-08FBC3FBF12F}"/>
    <cellStyle name="40% - Colore 3 72" xfId="1295" xr:uid="{00000000-0005-0000-0000-000002050000}"/>
    <cellStyle name="40% - Colore 3 72 2" xfId="3496" xr:uid="{8F61D6AE-3203-4F35-9906-75A520947828}"/>
    <cellStyle name="40% - Colore 3 73" xfId="1296" xr:uid="{00000000-0005-0000-0000-000003050000}"/>
    <cellStyle name="40% - Colore 3 73 2" xfId="3497" xr:uid="{26C32E47-B316-46B6-8565-57DABB0F6A70}"/>
    <cellStyle name="40% - Colore 3 74" xfId="1297" xr:uid="{00000000-0005-0000-0000-000004050000}"/>
    <cellStyle name="40% - Colore 3 74 2" xfId="3498" xr:uid="{C1DDDD13-23CA-455B-9DF9-7183AD2EF793}"/>
    <cellStyle name="40% - Colore 3 75" xfId="1298" xr:uid="{00000000-0005-0000-0000-000005050000}"/>
    <cellStyle name="40% - Colore 3 75 2" xfId="3499" xr:uid="{C7A60346-7C21-4D61-BD7E-7F4C7C341679}"/>
    <cellStyle name="40% - Colore 3 76" xfId="1299" xr:uid="{00000000-0005-0000-0000-000006050000}"/>
    <cellStyle name="40% - Colore 3 76 2" xfId="3500" xr:uid="{6B69C80F-90B8-41BC-8513-0E34FD2A4C32}"/>
    <cellStyle name="40% - Colore 3 77" xfId="1300" xr:uid="{00000000-0005-0000-0000-000007050000}"/>
    <cellStyle name="40% - Colore 3 77 2" xfId="3501" xr:uid="{DD6F3F8D-D3DF-45B1-B6FD-7106B0ACF64C}"/>
    <cellStyle name="40% - Colore 3 78" xfId="1301" xr:uid="{00000000-0005-0000-0000-000008050000}"/>
    <cellStyle name="40% - Colore 3 78 2" xfId="3502" xr:uid="{25B3CFE4-40E3-4CA0-8E88-674C1905AB9A}"/>
    <cellStyle name="40% - Colore 3 79" xfId="1302" xr:uid="{00000000-0005-0000-0000-000009050000}"/>
    <cellStyle name="40% - Colore 3 79 2" xfId="3503" xr:uid="{6690F737-AB08-471C-9D16-0EC59A244992}"/>
    <cellStyle name="40% - Colore 3 8" xfId="1303" xr:uid="{00000000-0005-0000-0000-00000A050000}"/>
    <cellStyle name="40% - Colore 3 8 2" xfId="1304" xr:uid="{00000000-0005-0000-0000-00000B050000}"/>
    <cellStyle name="40% - Colore 3 8 2 2" xfId="3505" xr:uid="{03DA0592-5DA8-4DC7-8E5C-FC7D21932976}"/>
    <cellStyle name="40% - Colore 3 8 3" xfId="3504" xr:uid="{533A47E1-483B-4C1A-909D-235768332705}"/>
    <cellStyle name="40% - Colore 3 80" xfId="1305" xr:uid="{00000000-0005-0000-0000-00000C050000}"/>
    <cellStyle name="40% - Colore 3 80 2" xfId="3506" xr:uid="{E7AD72FF-67E6-4583-A7DF-6B095B01ABFE}"/>
    <cellStyle name="40% - Colore 3 81" xfId="1306" xr:uid="{00000000-0005-0000-0000-00000D050000}"/>
    <cellStyle name="40% - Colore 3 81 2" xfId="3507" xr:uid="{E1B1B9F5-09AB-4386-AF2A-144DCCFB8D04}"/>
    <cellStyle name="40% - Colore 3 82" xfId="1307" xr:uid="{00000000-0005-0000-0000-00000E050000}"/>
    <cellStyle name="40% - Colore 3 82 2" xfId="3508" xr:uid="{9AAF4DC3-B2E4-4C81-91C6-06AB010C31A0}"/>
    <cellStyle name="40% - Colore 3 83" xfId="1308" xr:uid="{00000000-0005-0000-0000-00000F050000}"/>
    <cellStyle name="40% - Colore 3 83 2" xfId="3509" xr:uid="{4B7ECAC3-BB89-4C32-A3EB-41C8A37C86E9}"/>
    <cellStyle name="40% - Colore 3 84" xfId="1309" xr:uid="{00000000-0005-0000-0000-000010050000}"/>
    <cellStyle name="40% - Colore 3 84 2" xfId="3510" xr:uid="{AE0CFF2A-415F-4B0E-83B5-43138194016E}"/>
    <cellStyle name="40% - Colore 3 85" xfId="1310" xr:uid="{00000000-0005-0000-0000-000011050000}"/>
    <cellStyle name="40% - Colore 3 85 2" xfId="3511" xr:uid="{CD3A76EF-BE90-4D83-9E4A-29661CC50109}"/>
    <cellStyle name="40% - Colore 3 86" xfId="1311" xr:uid="{00000000-0005-0000-0000-000012050000}"/>
    <cellStyle name="40% - Colore 3 86 2" xfId="3512" xr:uid="{7EAB5590-8090-4E9B-9808-30C48B816E8A}"/>
    <cellStyle name="40% - Colore 3 87" xfId="1312" xr:uid="{00000000-0005-0000-0000-000013050000}"/>
    <cellStyle name="40% - Colore 3 87 2" xfId="3513" xr:uid="{42B14B49-416A-4AE1-B36C-1173E6F6CE53}"/>
    <cellStyle name="40% - Colore 3 88" xfId="1313" xr:uid="{00000000-0005-0000-0000-000014050000}"/>
    <cellStyle name="40% - Colore 3 88 2" xfId="3514" xr:uid="{B2363679-82C1-41AC-AA39-778AB100D3C5}"/>
    <cellStyle name="40% - Colore 3 89" xfId="1314" xr:uid="{00000000-0005-0000-0000-000015050000}"/>
    <cellStyle name="40% - Colore 3 89 2" xfId="3515" xr:uid="{04C4263E-774F-46DB-B04D-8A6B7C968479}"/>
    <cellStyle name="40% - Colore 3 9" xfId="1315" xr:uid="{00000000-0005-0000-0000-000016050000}"/>
    <cellStyle name="40% - Colore 3 9 2" xfId="1316" xr:uid="{00000000-0005-0000-0000-000017050000}"/>
    <cellStyle name="40% - Colore 3 9 2 2" xfId="3517" xr:uid="{2D453151-A4E8-439B-8B9E-D355F1B07375}"/>
    <cellStyle name="40% - Colore 3 9 3" xfId="3516" xr:uid="{056534FA-78D8-4A7D-9FF9-B28B487F7201}"/>
    <cellStyle name="40% - Colore 3 90" xfId="1317" xr:uid="{00000000-0005-0000-0000-000018050000}"/>
    <cellStyle name="40% - Colore 3 90 2" xfId="3518" xr:uid="{4D06A542-7D25-4403-9A49-9ED1201DD34C}"/>
    <cellStyle name="40% - Colore 3 91" xfId="1318" xr:uid="{00000000-0005-0000-0000-000019050000}"/>
    <cellStyle name="40% - Colore 3 91 2" xfId="3519" xr:uid="{BC360FFA-9A2A-43C1-BBF2-7BD48F7B467B}"/>
    <cellStyle name="40% - Colore 3 92" xfId="1319" xr:uid="{00000000-0005-0000-0000-00001A050000}"/>
    <cellStyle name="40% - Colore 3 92 2" xfId="3520" xr:uid="{D9C3F0C0-E241-4275-A180-80045AC8999D}"/>
    <cellStyle name="40% - Colore 3 93" xfId="1320" xr:uid="{00000000-0005-0000-0000-00001B050000}"/>
    <cellStyle name="40% - Colore 3 93 2" xfId="3521" xr:uid="{954338DA-E71E-48D6-BA89-98984AFC3D88}"/>
    <cellStyle name="40% - Colore 3 94" xfId="1321" xr:uid="{00000000-0005-0000-0000-00001C050000}"/>
    <cellStyle name="40% - Colore 3 94 2" xfId="3522" xr:uid="{C1B18838-E59B-4552-A129-CCDDEC03470A}"/>
    <cellStyle name="40% - Colore 3 95" xfId="1322" xr:uid="{00000000-0005-0000-0000-00001D050000}"/>
    <cellStyle name="40% - Colore 3 95 2" xfId="3523" xr:uid="{381F014D-4FC5-4C2A-B64D-1B978F970261}"/>
    <cellStyle name="40% - Colore 3 96" xfId="1323" xr:uid="{00000000-0005-0000-0000-00001E050000}"/>
    <cellStyle name="40% - Colore 3 96 2" xfId="3524" xr:uid="{6DC32431-31E5-410C-88FC-B01E480E9999}"/>
    <cellStyle name="40% - Colore 3 97" xfId="1324" xr:uid="{00000000-0005-0000-0000-00001F050000}"/>
    <cellStyle name="40% - Colore 3 97 2" xfId="3525" xr:uid="{29964A83-E217-4B93-A051-0A6A629F3FD6}"/>
    <cellStyle name="40% - Colore 3 98" xfId="1325" xr:uid="{00000000-0005-0000-0000-000020050000}"/>
    <cellStyle name="40% - Colore 3 98 2" xfId="3526" xr:uid="{57AB8118-C869-424E-A90F-B3B9A998DC9A}"/>
    <cellStyle name="40% - Colore 3 99" xfId="1326" xr:uid="{00000000-0005-0000-0000-000021050000}"/>
    <cellStyle name="40% - Colore 3 99 2" xfId="3527" xr:uid="{B94EE397-4D8C-4A86-B4B6-306868E40418}"/>
    <cellStyle name="40% - Colore 4 10" xfId="1327" xr:uid="{00000000-0005-0000-0000-000022050000}"/>
    <cellStyle name="40% - Colore 4 10 2" xfId="1328" xr:uid="{00000000-0005-0000-0000-000023050000}"/>
    <cellStyle name="40% - Colore 4 10 2 2" xfId="3529" xr:uid="{62C226B3-2785-4485-992D-37E2EA2313BE}"/>
    <cellStyle name="40% - Colore 4 10 3" xfId="3528" xr:uid="{3621C6EA-B7E6-445E-97ED-F705C55263BB}"/>
    <cellStyle name="40% - Colore 4 100" xfId="1329" xr:uid="{00000000-0005-0000-0000-000024050000}"/>
    <cellStyle name="40% - Colore 4 100 2" xfId="3530" xr:uid="{F39BCE43-BF0D-4FF4-8C92-DA8EEE89CA0F}"/>
    <cellStyle name="40% - Colore 4 101" xfId="1330" xr:uid="{00000000-0005-0000-0000-000025050000}"/>
    <cellStyle name="40% - Colore 4 101 2" xfId="3531" xr:uid="{CD537994-F72D-475D-8893-95AFBBCF0604}"/>
    <cellStyle name="40% - Colore 4 11" xfId="1331" xr:uid="{00000000-0005-0000-0000-000026050000}"/>
    <cellStyle name="40% - Colore 4 11 2" xfId="1332" xr:uid="{00000000-0005-0000-0000-000027050000}"/>
    <cellStyle name="40% - Colore 4 11 2 2" xfId="3533" xr:uid="{E7094846-F776-4BB6-BEF6-AE2D8B067AEB}"/>
    <cellStyle name="40% - Colore 4 11 3" xfId="3532" xr:uid="{D0D50EC4-0B85-4F85-89C4-062A248B5DAA}"/>
    <cellStyle name="40% - Colore 4 12" xfId="1333" xr:uid="{00000000-0005-0000-0000-000028050000}"/>
    <cellStyle name="40% - Colore 4 12 2" xfId="1334" xr:uid="{00000000-0005-0000-0000-000029050000}"/>
    <cellStyle name="40% - Colore 4 12 2 2" xfId="3535" xr:uid="{C371D9F5-64A6-47EE-A643-A2558E4EE614}"/>
    <cellStyle name="40% - Colore 4 12 3" xfId="3534" xr:uid="{543CCC32-4704-4E3A-B69A-9C8BD6408B77}"/>
    <cellStyle name="40% - Colore 4 13" xfId="1335" xr:uid="{00000000-0005-0000-0000-00002A050000}"/>
    <cellStyle name="40% - Colore 4 13 2" xfId="1336" xr:uid="{00000000-0005-0000-0000-00002B050000}"/>
    <cellStyle name="40% - Colore 4 13 2 2" xfId="3537" xr:uid="{463A2043-A50A-4DE0-A97A-137121E45F38}"/>
    <cellStyle name="40% - Colore 4 13 3" xfId="3536" xr:uid="{8ECCAB68-FC6C-43FC-A44F-FF17C1E6C98E}"/>
    <cellStyle name="40% - Colore 4 14" xfId="1337" xr:uid="{00000000-0005-0000-0000-00002C050000}"/>
    <cellStyle name="40% - Colore 4 14 2" xfId="1338" xr:uid="{00000000-0005-0000-0000-00002D050000}"/>
    <cellStyle name="40% - Colore 4 14 2 2" xfId="3539" xr:uid="{019A1C7A-8A47-48F8-B074-69BEF9518513}"/>
    <cellStyle name="40% - Colore 4 14 3" xfId="3538" xr:uid="{BA816E6E-6536-4AAE-9258-ED1D527B1CBF}"/>
    <cellStyle name="40% - Colore 4 15" xfId="1339" xr:uid="{00000000-0005-0000-0000-00002E050000}"/>
    <cellStyle name="40% - Colore 4 15 2" xfId="1340" xr:uid="{00000000-0005-0000-0000-00002F050000}"/>
    <cellStyle name="40% - Colore 4 15 2 2" xfId="3541" xr:uid="{B572B8A9-9AF0-4A81-B59B-62FA01BB9912}"/>
    <cellStyle name="40% - Colore 4 15 3" xfId="3540" xr:uid="{3879B2A4-C9FC-4928-B4E7-27BF3BBF0A3F}"/>
    <cellStyle name="40% - Colore 4 16" xfId="1341" xr:uid="{00000000-0005-0000-0000-000030050000}"/>
    <cellStyle name="40% - Colore 4 16 2" xfId="1342" xr:uid="{00000000-0005-0000-0000-000031050000}"/>
    <cellStyle name="40% - Colore 4 16 2 2" xfId="3543" xr:uid="{CC69F45E-F244-4AD1-A58F-28E0E517BA75}"/>
    <cellStyle name="40% - Colore 4 16 3" xfId="3542" xr:uid="{75AB96FB-B63E-4620-90B8-78266D4DCBE5}"/>
    <cellStyle name="40% - Colore 4 17" xfId="1343" xr:uid="{00000000-0005-0000-0000-000032050000}"/>
    <cellStyle name="40% - Colore 4 17 2" xfId="1344" xr:uid="{00000000-0005-0000-0000-000033050000}"/>
    <cellStyle name="40% - Colore 4 17 2 2" xfId="3545" xr:uid="{67109159-4669-4635-BDE6-3C06EB69B0EE}"/>
    <cellStyle name="40% - Colore 4 17 3" xfId="3544" xr:uid="{21FF4419-D67E-4F2B-B79D-8274DC10E59C}"/>
    <cellStyle name="40% - Colore 4 18" xfId="1345" xr:uid="{00000000-0005-0000-0000-000034050000}"/>
    <cellStyle name="40% - Colore 4 18 2" xfId="1346" xr:uid="{00000000-0005-0000-0000-000035050000}"/>
    <cellStyle name="40% - Colore 4 18 2 2" xfId="3547" xr:uid="{579A245A-B27E-4346-B9C7-63C8F2063D17}"/>
    <cellStyle name="40% - Colore 4 18 3" xfId="3546" xr:uid="{896DB0FC-1357-458E-A377-5679F2FEA4A5}"/>
    <cellStyle name="40% - Colore 4 19" xfId="1347" xr:uid="{00000000-0005-0000-0000-000036050000}"/>
    <cellStyle name="40% - Colore 4 19 2" xfId="1348" xr:uid="{00000000-0005-0000-0000-000037050000}"/>
    <cellStyle name="40% - Colore 4 19 2 2" xfId="3549" xr:uid="{3DFD7099-BB18-4765-9E2C-A69E5400D2E6}"/>
    <cellStyle name="40% - Colore 4 19 3" xfId="3548" xr:uid="{265AFD16-3F95-48B6-900C-66F8779EC6D4}"/>
    <cellStyle name="40% - Colore 4 2" xfId="12" xr:uid="{00000000-0005-0000-0000-000038050000}"/>
    <cellStyle name="40% - Colore 4 2 2" xfId="1349" xr:uid="{00000000-0005-0000-0000-000039050000}"/>
    <cellStyle name="40% - Colore 4 2 2 2" xfId="3550" xr:uid="{45A25F62-8E12-4B7F-9588-36887994F88E}"/>
    <cellStyle name="40% - Colore 4 2 3" xfId="1350" xr:uid="{00000000-0005-0000-0000-00003A050000}"/>
    <cellStyle name="40% - Colore 4 2 3 2" xfId="3551" xr:uid="{B13394DA-3330-49A7-837E-751D4A1240CC}"/>
    <cellStyle name="40% - Colore 4 2 4" xfId="2216" xr:uid="{995418E4-07F7-4F88-A07F-CA93775AF654}"/>
    <cellStyle name="40% - Colore 4 20" xfId="1351" xr:uid="{00000000-0005-0000-0000-00003B050000}"/>
    <cellStyle name="40% - Colore 4 20 2" xfId="1352" xr:uid="{00000000-0005-0000-0000-00003C050000}"/>
    <cellStyle name="40% - Colore 4 20 2 2" xfId="3553" xr:uid="{CA41CFB3-AABE-4748-BA2A-8EF2F7F8A034}"/>
    <cellStyle name="40% - Colore 4 20 3" xfId="3552" xr:uid="{459CEC53-6545-445D-BA94-0106B1DB705F}"/>
    <cellStyle name="40% - Colore 4 21" xfId="1353" xr:uid="{00000000-0005-0000-0000-00003D050000}"/>
    <cellStyle name="40% - Colore 4 21 2" xfId="1354" xr:uid="{00000000-0005-0000-0000-00003E050000}"/>
    <cellStyle name="40% - Colore 4 21 2 2" xfId="3555" xr:uid="{2435D2F1-E097-4337-BED8-4EFEF973A67C}"/>
    <cellStyle name="40% - Colore 4 21 3" xfId="3554" xr:uid="{3944B30C-A66F-43D2-9DEF-334346E65F28}"/>
    <cellStyle name="40% - Colore 4 22" xfId="1355" xr:uid="{00000000-0005-0000-0000-00003F050000}"/>
    <cellStyle name="40% - Colore 4 22 2" xfId="1356" xr:uid="{00000000-0005-0000-0000-000040050000}"/>
    <cellStyle name="40% - Colore 4 22 2 2" xfId="3557" xr:uid="{B940ED48-43B4-40EB-85F4-FB6C32E405AA}"/>
    <cellStyle name="40% - Colore 4 22 3" xfId="3556" xr:uid="{909C5B2B-37B0-4C44-83BD-F2AAA81F3BD1}"/>
    <cellStyle name="40% - Colore 4 23" xfId="1357" xr:uid="{00000000-0005-0000-0000-000041050000}"/>
    <cellStyle name="40% - Colore 4 23 2" xfId="1358" xr:uid="{00000000-0005-0000-0000-000042050000}"/>
    <cellStyle name="40% - Colore 4 23 2 2" xfId="3559" xr:uid="{FF710545-271D-4353-8F56-0F3013111AD6}"/>
    <cellStyle name="40% - Colore 4 23 3" xfId="3558" xr:uid="{8BF2870B-8060-4867-ACC3-779C1C36338A}"/>
    <cellStyle name="40% - Colore 4 24" xfId="1359" xr:uid="{00000000-0005-0000-0000-000043050000}"/>
    <cellStyle name="40% - Colore 4 24 2" xfId="1360" xr:uid="{00000000-0005-0000-0000-000044050000}"/>
    <cellStyle name="40% - Colore 4 24 2 2" xfId="3561" xr:uid="{96C2AA4B-C1BB-44C2-870B-BC952E8D9CF9}"/>
    <cellStyle name="40% - Colore 4 24 3" xfId="3560" xr:uid="{C38234D4-4D41-4B75-BBDE-54A2B9E98FB5}"/>
    <cellStyle name="40% - Colore 4 25" xfId="1361" xr:uid="{00000000-0005-0000-0000-000045050000}"/>
    <cellStyle name="40% - Colore 4 25 2" xfId="1362" xr:uid="{00000000-0005-0000-0000-000046050000}"/>
    <cellStyle name="40% - Colore 4 25 2 2" xfId="3563" xr:uid="{80D19988-D176-4A5D-9290-9833BBAEEA45}"/>
    <cellStyle name="40% - Colore 4 25 3" xfId="3562" xr:uid="{D678723D-6F0B-4FBD-AE24-950AC20D856A}"/>
    <cellStyle name="40% - Colore 4 26" xfId="1363" xr:uid="{00000000-0005-0000-0000-000047050000}"/>
    <cellStyle name="40% - Colore 4 26 2" xfId="1364" xr:uid="{00000000-0005-0000-0000-000048050000}"/>
    <cellStyle name="40% - Colore 4 26 2 2" xfId="3565" xr:uid="{F3D5C1B8-6F5B-4CF4-9D56-0A4458E2207C}"/>
    <cellStyle name="40% - Colore 4 26 3" xfId="3564" xr:uid="{2BBCFCCB-FDCC-4C18-BFB5-E4D2EBA7E54B}"/>
    <cellStyle name="40% - Colore 4 27" xfId="1365" xr:uid="{00000000-0005-0000-0000-000049050000}"/>
    <cellStyle name="40% - Colore 4 27 2" xfId="1366" xr:uid="{00000000-0005-0000-0000-00004A050000}"/>
    <cellStyle name="40% - Colore 4 27 2 2" xfId="3567" xr:uid="{D1C53766-8882-4886-B223-26F14E4D578B}"/>
    <cellStyle name="40% - Colore 4 27 3" xfId="3566" xr:uid="{FB0D7F8B-5030-44ED-8EA3-AB88CACE5EE1}"/>
    <cellStyle name="40% - Colore 4 28" xfId="1367" xr:uid="{00000000-0005-0000-0000-00004B050000}"/>
    <cellStyle name="40% - Colore 4 28 2" xfId="1368" xr:uid="{00000000-0005-0000-0000-00004C050000}"/>
    <cellStyle name="40% - Colore 4 28 2 2" xfId="3569" xr:uid="{82942AE4-523A-4E15-AA06-F6853EBCDAFC}"/>
    <cellStyle name="40% - Colore 4 28 3" xfId="3568" xr:uid="{4DC253A0-2064-4A5B-96DA-48D0BE6AAAE8}"/>
    <cellStyle name="40% - Colore 4 29" xfId="1369" xr:uid="{00000000-0005-0000-0000-00004D050000}"/>
    <cellStyle name="40% - Colore 4 29 2" xfId="1370" xr:uid="{00000000-0005-0000-0000-00004E050000}"/>
    <cellStyle name="40% - Colore 4 29 2 2" xfId="3571" xr:uid="{D96E7543-AA46-4287-97DB-10426D0C7213}"/>
    <cellStyle name="40% - Colore 4 29 3" xfId="3570" xr:uid="{89EFF24B-50A8-4F05-982E-DCAD6D54E292}"/>
    <cellStyle name="40% - Colore 4 3" xfId="1371" xr:uid="{00000000-0005-0000-0000-00004F050000}"/>
    <cellStyle name="40% - Colore 4 3 2" xfId="1372" xr:uid="{00000000-0005-0000-0000-000050050000}"/>
    <cellStyle name="40% - Colore 4 3 2 2" xfId="3573" xr:uid="{48DA6AE7-5DF7-486E-9607-BA2F44A7E6A1}"/>
    <cellStyle name="40% - Colore 4 3 3" xfId="1373" xr:uid="{00000000-0005-0000-0000-000051050000}"/>
    <cellStyle name="40% - Colore 4 3 3 2" xfId="3574" xr:uid="{3FB5E442-E218-42D4-A4C8-FAE7F1E08706}"/>
    <cellStyle name="40% - Colore 4 3 4" xfId="3572" xr:uid="{9BBD85C0-B8A2-4A44-BA3E-963683F0B845}"/>
    <cellStyle name="40% - Colore 4 30" xfId="1374" xr:uid="{00000000-0005-0000-0000-000052050000}"/>
    <cellStyle name="40% - Colore 4 30 2" xfId="1375" xr:uid="{00000000-0005-0000-0000-000053050000}"/>
    <cellStyle name="40% - Colore 4 30 2 2" xfId="3576" xr:uid="{859984AA-DDFE-478B-A6A5-3D05360E2333}"/>
    <cellStyle name="40% - Colore 4 30 3" xfId="3575" xr:uid="{E4C77189-4421-402E-BE86-E23556F1A868}"/>
    <cellStyle name="40% - Colore 4 31" xfId="1376" xr:uid="{00000000-0005-0000-0000-000054050000}"/>
    <cellStyle name="40% - Colore 4 31 2" xfId="1377" xr:uid="{00000000-0005-0000-0000-000055050000}"/>
    <cellStyle name="40% - Colore 4 31 2 2" xfId="3578" xr:uid="{E27FE581-23C3-4E3B-98BA-AED11E4AB1EB}"/>
    <cellStyle name="40% - Colore 4 31 3" xfId="3577" xr:uid="{EE711ED7-CBFA-4406-ADB3-1A6B70E58179}"/>
    <cellStyle name="40% - Colore 4 32" xfId="1378" xr:uid="{00000000-0005-0000-0000-000056050000}"/>
    <cellStyle name="40% - Colore 4 32 2" xfId="1379" xr:uid="{00000000-0005-0000-0000-000057050000}"/>
    <cellStyle name="40% - Colore 4 32 2 2" xfId="3580" xr:uid="{A08D93B0-2FEE-4373-B159-F21F75DA6AEE}"/>
    <cellStyle name="40% - Colore 4 32 3" xfId="3579" xr:uid="{B851C62B-A01E-4CBF-BE30-F2B8CA877E38}"/>
    <cellStyle name="40% - Colore 4 33" xfId="1380" xr:uid="{00000000-0005-0000-0000-000058050000}"/>
    <cellStyle name="40% - Colore 4 33 2" xfId="1381" xr:uid="{00000000-0005-0000-0000-000059050000}"/>
    <cellStyle name="40% - Colore 4 33 2 2" xfId="3582" xr:uid="{8FBECF2C-4031-43B5-AAF7-86B1504BF19B}"/>
    <cellStyle name="40% - Colore 4 33 3" xfId="3581" xr:uid="{63481CCE-A223-4C6B-A6F0-A7D052CD8D99}"/>
    <cellStyle name="40% - Colore 4 34" xfId="1382" xr:uid="{00000000-0005-0000-0000-00005A050000}"/>
    <cellStyle name="40% - Colore 4 34 2" xfId="1383" xr:uid="{00000000-0005-0000-0000-00005B050000}"/>
    <cellStyle name="40% - Colore 4 34 2 2" xfId="3584" xr:uid="{E0FB8F33-8612-4D20-B380-5B7E0AE56931}"/>
    <cellStyle name="40% - Colore 4 34 3" xfId="3583" xr:uid="{FF9E221E-FC6D-4242-A846-9118F213B1CC}"/>
    <cellStyle name="40% - Colore 4 35" xfId="1384" xr:uid="{00000000-0005-0000-0000-00005C050000}"/>
    <cellStyle name="40% - Colore 4 35 2" xfId="1385" xr:uid="{00000000-0005-0000-0000-00005D050000}"/>
    <cellStyle name="40% - Colore 4 35 2 2" xfId="3586" xr:uid="{EC945E43-9D24-43CF-82C3-09ABFD49DCA8}"/>
    <cellStyle name="40% - Colore 4 35 3" xfId="3585" xr:uid="{E1F38171-36DD-48C4-8B68-AB95D8FD93C8}"/>
    <cellStyle name="40% - Colore 4 36" xfId="1386" xr:uid="{00000000-0005-0000-0000-00005E050000}"/>
    <cellStyle name="40% - Colore 4 36 2" xfId="1387" xr:uid="{00000000-0005-0000-0000-00005F050000}"/>
    <cellStyle name="40% - Colore 4 36 2 2" xfId="3588" xr:uid="{61618405-4020-444B-9122-3FE5D85DCEC1}"/>
    <cellStyle name="40% - Colore 4 36 3" xfId="3587" xr:uid="{2D6AD53D-21D4-4607-AEEA-AD241B8CF9B3}"/>
    <cellStyle name="40% - Colore 4 37" xfId="1388" xr:uid="{00000000-0005-0000-0000-000060050000}"/>
    <cellStyle name="40% - Colore 4 37 2" xfId="1389" xr:uid="{00000000-0005-0000-0000-000061050000}"/>
    <cellStyle name="40% - Colore 4 37 2 2" xfId="3590" xr:uid="{126F7F22-5421-473E-8FDD-02EB6D368FBD}"/>
    <cellStyle name="40% - Colore 4 37 3" xfId="3589" xr:uid="{BA9986AA-C55F-430A-BFDD-581F4311D904}"/>
    <cellStyle name="40% - Colore 4 38" xfId="1390" xr:uid="{00000000-0005-0000-0000-000062050000}"/>
    <cellStyle name="40% - Colore 4 38 2" xfId="1391" xr:uid="{00000000-0005-0000-0000-000063050000}"/>
    <cellStyle name="40% - Colore 4 38 2 2" xfId="3592" xr:uid="{40B263FB-3BC3-461D-BC5E-EC06FA112115}"/>
    <cellStyle name="40% - Colore 4 38 3" xfId="3591" xr:uid="{467735C2-2396-470A-B4FA-C2FE73C48D25}"/>
    <cellStyle name="40% - Colore 4 39" xfId="1392" xr:uid="{00000000-0005-0000-0000-000064050000}"/>
    <cellStyle name="40% - Colore 4 39 2" xfId="1393" xr:uid="{00000000-0005-0000-0000-000065050000}"/>
    <cellStyle name="40% - Colore 4 39 2 2" xfId="3594" xr:uid="{939C3631-2713-47F5-A7EB-004E853F0900}"/>
    <cellStyle name="40% - Colore 4 39 3" xfId="3593" xr:uid="{4F866496-6F29-416A-B324-402CD88BDD6B}"/>
    <cellStyle name="40% - Colore 4 4" xfId="1394" xr:uid="{00000000-0005-0000-0000-000066050000}"/>
    <cellStyle name="40% - Colore 4 4 2" xfId="1395" xr:uid="{00000000-0005-0000-0000-000067050000}"/>
    <cellStyle name="40% - Colore 4 4 2 2" xfId="3596" xr:uid="{62592033-9C53-4116-A578-82765D0E4208}"/>
    <cellStyle name="40% - Colore 4 4 3" xfId="1396" xr:uid="{00000000-0005-0000-0000-000068050000}"/>
    <cellStyle name="40% - Colore 4 4 3 2" xfId="3597" xr:uid="{778F3141-4D75-405E-93B9-52612BC616CF}"/>
    <cellStyle name="40% - Colore 4 4 4" xfId="3595" xr:uid="{BC38FF6B-5FF6-4854-95CF-EE950AB6F723}"/>
    <cellStyle name="40% - Colore 4 40" xfId="1397" xr:uid="{00000000-0005-0000-0000-000069050000}"/>
    <cellStyle name="40% - Colore 4 40 2" xfId="1398" xr:uid="{00000000-0005-0000-0000-00006A050000}"/>
    <cellStyle name="40% - Colore 4 40 2 2" xfId="3599" xr:uid="{43B38912-537C-40AF-A1B4-63348E0D62F3}"/>
    <cellStyle name="40% - Colore 4 40 3" xfId="3598" xr:uid="{9BE4F146-6A72-4CF3-BF5B-4330807651F5}"/>
    <cellStyle name="40% - Colore 4 41" xfId="1399" xr:uid="{00000000-0005-0000-0000-00006B050000}"/>
    <cellStyle name="40% - Colore 4 41 2" xfId="1400" xr:uid="{00000000-0005-0000-0000-00006C050000}"/>
    <cellStyle name="40% - Colore 4 41 2 2" xfId="3601" xr:uid="{BA0412AB-D42E-41FE-A16C-E697F8B661CD}"/>
    <cellStyle name="40% - Colore 4 41 3" xfId="3600" xr:uid="{6E8E3DC8-0F92-4B1D-AF3D-B17279D1C36E}"/>
    <cellStyle name="40% - Colore 4 42" xfId="1401" xr:uid="{00000000-0005-0000-0000-00006D050000}"/>
    <cellStyle name="40% - Colore 4 42 2" xfId="1402" xr:uid="{00000000-0005-0000-0000-00006E050000}"/>
    <cellStyle name="40% - Colore 4 42 2 2" xfId="3603" xr:uid="{F6027E31-81F3-41E2-9753-23FA9BA6A60F}"/>
    <cellStyle name="40% - Colore 4 42 3" xfId="3602" xr:uid="{DDB699BB-04A0-4E58-9136-1A6584E562FB}"/>
    <cellStyle name="40% - Colore 4 43" xfId="1403" xr:uid="{00000000-0005-0000-0000-00006F050000}"/>
    <cellStyle name="40% - Colore 4 43 2" xfId="1404" xr:uid="{00000000-0005-0000-0000-000070050000}"/>
    <cellStyle name="40% - Colore 4 43 2 2" xfId="3605" xr:uid="{5C16EE4A-8DD4-4492-9286-9C446AABCAC0}"/>
    <cellStyle name="40% - Colore 4 43 3" xfId="3604" xr:uid="{47735E12-F74F-40D3-90E2-4B690E60270E}"/>
    <cellStyle name="40% - Colore 4 44" xfId="1405" xr:uid="{00000000-0005-0000-0000-000071050000}"/>
    <cellStyle name="40% - Colore 4 44 2" xfId="1406" xr:uid="{00000000-0005-0000-0000-000072050000}"/>
    <cellStyle name="40% - Colore 4 44 2 2" xfId="3607" xr:uid="{0DCBCF71-8FE2-44CD-ACE8-00A3F42EAE1F}"/>
    <cellStyle name="40% - Colore 4 44 3" xfId="3606" xr:uid="{671DC817-F3E0-494F-B51C-57D4B631946E}"/>
    <cellStyle name="40% - Colore 4 45" xfId="1407" xr:uid="{00000000-0005-0000-0000-000073050000}"/>
    <cellStyle name="40% - Colore 4 45 2" xfId="3608" xr:uid="{1C22E187-5AC0-4425-BCD8-7F5393063198}"/>
    <cellStyle name="40% - Colore 4 46" xfId="1408" xr:uid="{00000000-0005-0000-0000-000074050000}"/>
    <cellStyle name="40% - Colore 4 46 2" xfId="3609" xr:uid="{895CA54B-58E2-40DD-B5C9-AFF42442052E}"/>
    <cellStyle name="40% - Colore 4 47" xfId="1409" xr:uid="{00000000-0005-0000-0000-000075050000}"/>
    <cellStyle name="40% - Colore 4 47 2" xfId="3610" xr:uid="{0207E2E3-8C3F-4DEF-84E3-AE6242CBD2FA}"/>
    <cellStyle name="40% - Colore 4 48" xfId="1410" xr:uid="{00000000-0005-0000-0000-000076050000}"/>
    <cellStyle name="40% - Colore 4 48 2" xfId="3611" xr:uid="{81228B1C-0449-47F4-8AAA-CF075A8CD2DF}"/>
    <cellStyle name="40% - Colore 4 49" xfId="1411" xr:uid="{00000000-0005-0000-0000-000077050000}"/>
    <cellStyle name="40% - Colore 4 49 2" xfId="3612" xr:uid="{28D605E7-BEFE-47DD-8A03-6E46DE93E7F8}"/>
    <cellStyle name="40% - Colore 4 5" xfId="1412" xr:uid="{00000000-0005-0000-0000-000078050000}"/>
    <cellStyle name="40% - Colore 4 5 2" xfId="1413" xr:uid="{00000000-0005-0000-0000-000079050000}"/>
    <cellStyle name="40% - Colore 4 5 2 2" xfId="3614" xr:uid="{B148E7D5-94B1-47CA-82F6-BA722C3DD445}"/>
    <cellStyle name="40% - Colore 4 5 3" xfId="3613" xr:uid="{797EB371-503A-4F55-B500-9C43B409677F}"/>
    <cellStyle name="40% - Colore 4 50" xfId="1414" xr:uid="{00000000-0005-0000-0000-00007A050000}"/>
    <cellStyle name="40% - Colore 4 50 2" xfId="3615" xr:uid="{6DFABA9E-3FF9-445A-B211-6803187CACE0}"/>
    <cellStyle name="40% - Colore 4 51" xfId="1415" xr:uid="{00000000-0005-0000-0000-00007B050000}"/>
    <cellStyle name="40% - Colore 4 51 2" xfId="3616" xr:uid="{D063FEFF-381A-426F-B607-82C52648F005}"/>
    <cellStyle name="40% - Colore 4 52" xfId="1416" xr:uid="{00000000-0005-0000-0000-00007C050000}"/>
    <cellStyle name="40% - Colore 4 52 2" xfId="3617" xr:uid="{4E7CD569-C4E9-4D49-B309-0A83D7227837}"/>
    <cellStyle name="40% - Colore 4 53" xfId="1417" xr:uid="{00000000-0005-0000-0000-00007D050000}"/>
    <cellStyle name="40% - Colore 4 53 2" xfId="3618" xr:uid="{EABCCC62-1F2D-4042-844E-019D6DED4424}"/>
    <cellStyle name="40% - Colore 4 54" xfId="1418" xr:uid="{00000000-0005-0000-0000-00007E050000}"/>
    <cellStyle name="40% - Colore 4 54 2" xfId="3619" xr:uid="{C00F3E90-0E13-4082-8770-127AA62029A2}"/>
    <cellStyle name="40% - Colore 4 55" xfId="1419" xr:uid="{00000000-0005-0000-0000-00007F050000}"/>
    <cellStyle name="40% - Colore 4 55 2" xfId="3620" xr:uid="{F37D723F-6544-4669-BA2D-01606C2B1A94}"/>
    <cellStyle name="40% - Colore 4 56" xfId="1420" xr:uid="{00000000-0005-0000-0000-000080050000}"/>
    <cellStyle name="40% - Colore 4 56 2" xfId="3621" xr:uid="{7E0BF8E5-F7F6-46AC-830C-3F10B570D3A7}"/>
    <cellStyle name="40% - Colore 4 57" xfId="1421" xr:uid="{00000000-0005-0000-0000-000081050000}"/>
    <cellStyle name="40% - Colore 4 57 2" xfId="3622" xr:uid="{D2E9CA85-7A4F-4482-9AF9-FD72AD4B5A95}"/>
    <cellStyle name="40% - Colore 4 58" xfId="1422" xr:uid="{00000000-0005-0000-0000-000082050000}"/>
    <cellStyle name="40% - Colore 4 58 2" xfId="3623" xr:uid="{DE6BC0DA-E61C-45C5-993E-D7CBDD636D1E}"/>
    <cellStyle name="40% - Colore 4 59" xfId="1423" xr:uid="{00000000-0005-0000-0000-000083050000}"/>
    <cellStyle name="40% - Colore 4 59 2" xfId="3624" xr:uid="{7BBC1F47-721B-4CCF-9D7E-1CEF3B1B4DB1}"/>
    <cellStyle name="40% - Colore 4 6" xfId="1424" xr:uid="{00000000-0005-0000-0000-000084050000}"/>
    <cellStyle name="40% - Colore 4 6 2" xfId="1425" xr:uid="{00000000-0005-0000-0000-000085050000}"/>
    <cellStyle name="40% - Colore 4 6 2 2" xfId="3626" xr:uid="{190F8DB2-D6FC-4A2E-ADD1-E78B221D9758}"/>
    <cellStyle name="40% - Colore 4 6 3" xfId="3625" xr:uid="{9994215A-7F53-48A8-B5D6-71FFBD192657}"/>
    <cellStyle name="40% - Colore 4 60" xfId="1426" xr:uid="{00000000-0005-0000-0000-000086050000}"/>
    <cellStyle name="40% - Colore 4 60 2" xfId="3627" xr:uid="{A0B71DC8-B2CA-4B0B-AAE2-F1334D27769D}"/>
    <cellStyle name="40% - Colore 4 61" xfId="1427" xr:uid="{00000000-0005-0000-0000-000087050000}"/>
    <cellStyle name="40% - Colore 4 61 2" xfId="3628" xr:uid="{ECFBB48D-4B13-4209-99AA-FE447EFB437D}"/>
    <cellStyle name="40% - Colore 4 62" xfId="1428" xr:uid="{00000000-0005-0000-0000-000088050000}"/>
    <cellStyle name="40% - Colore 4 62 2" xfId="3629" xr:uid="{C559D428-069A-421E-B430-C06D85D024C8}"/>
    <cellStyle name="40% - Colore 4 63" xfId="1429" xr:uid="{00000000-0005-0000-0000-000089050000}"/>
    <cellStyle name="40% - Colore 4 63 2" xfId="3630" xr:uid="{EB880EBB-3C1D-4779-A856-90045A4AAA67}"/>
    <cellStyle name="40% - Colore 4 64" xfId="1430" xr:uid="{00000000-0005-0000-0000-00008A050000}"/>
    <cellStyle name="40% - Colore 4 64 2" xfId="3631" xr:uid="{E09E7740-8D38-4D5F-B881-E5AFD667F364}"/>
    <cellStyle name="40% - Colore 4 65" xfId="1431" xr:uid="{00000000-0005-0000-0000-00008B050000}"/>
    <cellStyle name="40% - Colore 4 65 2" xfId="3632" xr:uid="{A3041E80-5990-4761-B3B1-F4A69381F359}"/>
    <cellStyle name="40% - Colore 4 66" xfId="1432" xr:uid="{00000000-0005-0000-0000-00008C050000}"/>
    <cellStyle name="40% - Colore 4 66 2" xfId="3633" xr:uid="{A353EA6A-140B-4396-A96C-7B60AA47A98A}"/>
    <cellStyle name="40% - Colore 4 67" xfId="1433" xr:uid="{00000000-0005-0000-0000-00008D050000}"/>
    <cellStyle name="40% - Colore 4 67 2" xfId="3634" xr:uid="{A0937C1E-AB10-418D-8FC8-9F7DA256F434}"/>
    <cellStyle name="40% - Colore 4 68" xfId="1434" xr:uid="{00000000-0005-0000-0000-00008E050000}"/>
    <cellStyle name="40% - Colore 4 68 2" xfId="3635" xr:uid="{BB71275F-88AE-4D11-9EF4-3E6ADF15B57D}"/>
    <cellStyle name="40% - Colore 4 69" xfId="1435" xr:uid="{00000000-0005-0000-0000-00008F050000}"/>
    <cellStyle name="40% - Colore 4 69 2" xfId="3636" xr:uid="{878B7033-F549-47C9-AEB4-06569708D6F3}"/>
    <cellStyle name="40% - Colore 4 7" xfId="1436" xr:uid="{00000000-0005-0000-0000-000090050000}"/>
    <cellStyle name="40% - Colore 4 7 2" xfId="1437" xr:uid="{00000000-0005-0000-0000-000091050000}"/>
    <cellStyle name="40% - Colore 4 7 2 2" xfId="3638" xr:uid="{FBF1AFDA-629E-4494-BF6C-687C49BF092E}"/>
    <cellStyle name="40% - Colore 4 7 3" xfId="3637" xr:uid="{C3A69221-6AAC-47E9-9B55-6804D4E049D3}"/>
    <cellStyle name="40% - Colore 4 70" xfId="1438" xr:uid="{00000000-0005-0000-0000-000092050000}"/>
    <cellStyle name="40% - Colore 4 70 2" xfId="3639" xr:uid="{01980EDE-0E5A-4F49-95D5-B6AFC518D2C0}"/>
    <cellStyle name="40% - Colore 4 71" xfId="1439" xr:uid="{00000000-0005-0000-0000-000093050000}"/>
    <cellStyle name="40% - Colore 4 71 2" xfId="3640" xr:uid="{2AAACD61-4431-4105-9188-5F14945A989B}"/>
    <cellStyle name="40% - Colore 4 72" xfId="1440" xr:uid="{00000000-0005-0000-0000-000094050000}"/>
    <cellStyle name="40% - Colore 4 72 2" xfId="3641" xr:uid="{DE374FAD-EF51-4648-852B-CE3F3D15712F}"/>
    <cellStyle name="40% - Colore 4 73" xfId="1441" xr:uid="{00000000-0005-0000-0000-000095050000}"/>
    <cellStyle name="40% - Colore 4 73 2" xfId="3642" xr:uid="{EBB2C0A7-EBF3-4BCD-B289-987BA7C46154}"/>
    <cellStyle name="40% - Colore 4 74" xfId="1442" xr:uid="{00000000-0005-0000-0000-000096050000}"/>
    <cellStyle name="40% - Colore 4 74 2" xfId="3643" xr:uid="{70858E5C-DB27-4D37-8127-9FDA71E05EA1}"/>
    <cellStyle name="40% - Colore 4 75" xfId="1443" xr:uid="{00000000-0005-0000-0000-000097050000}"/>
    <cellStyle name="40% - Colore 4 75 2" xfId="3644" xr:uid="{5A25DC43-403F-42E1-A152-80C4AF16F878}"/>
    <cellStyle name="40% - Colore 4 76" xfId="1444" xr:uid="{00000000-0005-0000-0000-000098050000}"/>
    <cellStyle name="40% - Colore 4 76 2" xfId="3645" xr:uid="{68C877BC-E061-4C83-9C9E-8EF7549FEAF3}"/>
    <cellStyle name="40% - Colore 4 77" xfId="1445" xr:uid="{00000000-0005-0000-0000-000099050000}"/>
    <cellStyle name="40% - Colore 4 77 2" xfId="3646" xr:uid="{3FCC140C-EC26-446A-A3B6-5F922D496F9A}"/>
    <cellStyle name="40% - Colore 4 78" xfId="1446" xr:uid="{00000000-0005-0000-0000-00009A050000}"/>
    <cellStyle name="40% - Colore 4 78 2" xfId="3647" xr:uid="{F4B8830D-AE43-4E67-82BF-B7031479789A}"/>
    <cellStyle name="40% - Colore 4 79" xfId="1447" xr:uid="{00000000-0005-0000-0000-00009B050000}"/>
    <cellStyle name="40% - Colore 4 79 2" xfId="3648" xr:uid="{224F9952-A630-40EC-80A1-ACA42A5E83C9}"/>
    <cellStyle name="40% - Colore 4 8" xfId="1448" xr:uid="{00000000-0005-0000-0000-00009C050000}"/>
    <cellStyle name="40% - Colore 4 8 2" xfId="1449" xr:uid="{00000000-0005-0000-0000-00009D050000}"/>
    <cellStyle name="40% - Colore 4 8 2 2" xfId="3650" xr:uid="{DBC72128-D501-4A8A-B434-91FF4B921B12}"/>
    <cellStyle name="40% - Colore 4 8 3" xfId="3649" xr:uid="{FBA04C1C-1A0D-4887-B8DB-6583002B1843}"/>
    <cellStyle name="40% - Colore 4 80" xfId="1450" xr:uid="{00000000-0005-0000-0000-00009E050000}"/>
    <cellStyle name="40% - Colore 4 80 2" xfId="3651" xr:uid="{1194BA7C-6A9D-4EAF-BCF9-BBA8D53351EC}"/>
    <cellStyle name="40% - Colore 4 81" xfId="1451" xr:uid="{00000000-0005-0000-0000-00009F050000}"/>
    <cellStyle name="40% - Colore 4 81 2" xfId="3652" xr:uid="{5F4AC33E-52D5-4997-8CE2-889F1D26C4B3}"/>
    <cellStyle name="40% - Colore 4 82" xfId="1452" xr:uid="{00000000-0005-0000-0000-0000A0050000}"/>
    <cellStyle name="40% - Colore 4 82 2" xfId="3653" xr:uid="{68086FAF-3425-44BA-A075-64ACA66C5D65}"/>
    <cellStyle name="40% - Colore 4 83" xfId="1453" xr:uid="{00000000-0005-0000-0000-0000A1050000}"/>
    <cellStyle name="40% - Colore 4 83 2" xfId="3654" xr:uid="{AED07BA5-84E6-4A1A-B415-937CBE9C76C6}"/>
    <cellStyle name="40% - Colore 4 84" xfId="1454" xr:uid="{00000000-0005-0000-0000-0000A2050000}"/>
    <cellStyle name="40% - Colore 4 84 2" xfId="3655" xr:uid="{CD0E1B8B-646C-4175-92FD-D84F92BEB2FC}"/>
    <cellStyle name="40% - Colore 4 85" xfId="1455" xr:uid="{00000000-0005-0000-0000-0000A3050000}"/>
    <cellStyle name="40% - Colore 4 85 2" xfId="3656" xr:uid="{9CAD2673-A460-48A0-AAB5-B6B7216F8120}"/>
    <cellStyle name="40% - Colore 4 86" xfId="1456" xr:uid="{00000000-0005-0000-0000-0000A4050000}"/>
    <cellStyle name="40% - Colore 4 86 2" xfId="3657" xr:uid="{826172A9-1920-4FC7-AA98-129CA4FF1E7F}"/>
    <cellStyle name="40% - Colore 4 87" xfId="1457" xr:uid="{00000000-0005-0000-0000-0000A5050000}"/>
    <cellStyle name="40% - Colore 4 87 2" xfId="3658" xr:uid="{42BB2F25-BF8F-47B3-9453-774D00B16304}"/>
    <cellStyle name="40% - Colore 4 88" xfId="1458" xr:uid="{00000000-0005-0000-0000-0000A6050000}"/>
    <cellStyle name="40% - Colore 4 88 2" xfId="3659" xr:uid="{CE7C9371-D966-46FF-B62B-4F4E441A45CC}"/>
    <cellStyle name="40% - Colore 4 89" xfId="1459" xr:uid="{00000000-0005-0000-0000-0000A7050000}"/>
    <cellStyle name="40% - Colore 4 89 2" xfId="3660" xr:uid="{C27E517F-474D-407A-85C6-AF0ADBC16B94}"/>
    <cellStyle name="40% - Colore 4 9" xfId="1460" xr:uid="{00000000-0005-0000-0000-0000A8050000}"/>
    <cellStyle name="40% - Colore 4 9 2" xfId="1461" xr:uid="{00000000-0005-0000-0000-0000A9050000}"/>
    <cellStyle name="40% - Colore 4 9 2 2" xfId="3662" xr:uid="{D77070A0-AAF3-45A4-9621-C0EFC45525FF}"/>
    <cellStyle name="40% - Colore 4 9 3" xfId="3661" xr:uid="{9B5A96AC-A527-4771-AAB7-F3BC18FC1C6A}"/>
    <cellStyle name="40% - Colore 4 90" xfId="1462" xr:uid="{00000000-0005-0000-0000-0000AA050000}"/>
    <cellStyle name="40% - Colore 4 90 2" xfId="3663" xr:uid="{B96F29B6-301D-4880-B048-B213E922030B}"/>
    <cellStyle name="40% - Colore 4 91" xfId="1463" xr:uid="{00000000-0005-0000-0000-0000AB050000}"/>
    <cellStyle name="40% - Colore 4 91 2" xfId="3664" xr:uid="{2F74319B-4CED-47DA-A378-4CEFE70215E5}"/>
    <cellStyle name="40% - Colore 4 92" xfId="1464" xr:uid="{00000000-0005-0000-0000-0000AC050000}"/>
    <cellStyle name="40% - Colore 4 92 2" xfId="3665" xr:uid="{E721ABC9-DD9F-4E04-BAFD-F47FDB70C57F}"/>
    <cellStyle name="40% - Colore 4 93" xfId="1465" xr:uid="{00000000-0005-0000-0000-0000AD050000}"/>
    <cellStyle name="40% - Colore 4 93 2" xfId="3666" xr:uid="{2387CD6D-2BC9-4ABD-91E0-2C84DFE0D2E7}"/>
    <cellStyle name="40% - Colore 4 94" xfId="1466" xr:uid="{00000000-0005-0000-0000-0000AE050000}"/>
    <cellStyle name="40% - Colore 4 94 2" xfId="3667" xr:uid="{56D70D92-F2E7-4746-BCB7-8C8ACAB11C26}"/>
    <cellStyle name="40% - Colore 4 95" xfId="1467" xr:uid="{00000000-0005-0000-0000-0000AF050000}"/>
    <cellStyle name="40% - Colore 4 95 2" xfId="3668" xr:uid="{39E98942-97DE-44F6-94DF-A30B6EC38F89}"/>
    <cellStyle name="40% - Colore 4 96" xfId="1468" xr:uid="{00000000-0005-0000-0000-0000B0050000}"/>
    <cellStyle name="40% - Colore 4 96 2" xfId="3669" xr:uid="{D43962D1-3E5E-433A-9BC1-41B8054EC9A8}"/>
    <cellStyle name="40% - Colore 4 97" xfId="1469" xr:uid="{00000000-0005-0000-0000-0000B1050000}"/>
    <cellStyle name="40% - Colore 4 97 2" xfId="3670" xr:uid="{4612D60A-6F07-4635-B6A9-A9641430B4FD}"/>
    <cellStyle name="40% - Colore 4 98" xfId="1470" xr:uid="{00000000-0005-0000-0000-0000B2050000}"/>
    <cellStyle name="40% - Colore 4 98 2" xfId="3671" xr:uid="{C8A38D41-062A-4940-92FB-E12941667CA8}"/>
    <cellStyle name="40% - Colore 4 99" xfId="1471" xr:uid="{00000000-0005-0000-0000-0000B3050000}"/>
    <cellStyle name="40% - Colore 4 99 2" xfId="3672" xr:uid="{28637719-6FE8-42D9-A3B9-7EB549FE759B}"/>
    <cellStyle name="40% - Colore 5 10" xfId="1472" xr:uid="{00000000-0005-0000-0000-0000B4050000}"/>
    <cellStyle name="40% - Colore 5 10 2" xfId="1473" xr:uid="{00000000-0005-0000-0000-0000B5050000}"/>
    <cellStyle name="40% - Colore 5 10 2 2" xfId="3674" xr:uid="{41800F64-351E-4095-B35B-5F6AC15ABB54}"/>
    <cellStyle name="40% - Colore 5 10 3" xfId="3673" xr:uid="{E35B6BDB-886A-4261-8AE9-6318DEEFBC75}"/>
    <cellStyle name="40% - Colore 5 100" xfId="1474" xr:uid="{00000000-0005-0000-0000-0000B6050000}"/>
    <cellStyle name="40% - Colore 5 100 2" xfId="3675" xr:uid="{E3A47C98-788F-48A7-B25D-CAED8AE7FC68}"/>
    <cellStyle name="40% - Colore 5 101" xfId="1475" xr:uid="{00000000-0005-0000-0000-0000B7050000}"/>
    <cellStyle name="40% - Colore 5 101 2" xfId="3676" xr:uid="{F90098DF-1229-4752-A490-64168FD1DF41}"/>
    <cellStyle name="40% - Colore 5 11" xfId="1476" xr:uid="{00000000-0005-0000-0000-0000B8050000}"/>
    <cellStyle name="40% - Colore 5 11 2" xfId="1477" xr:uid="{00000000-0005-0000-0000-0000B9050000}"/>
    <cellStyle name="40% - Colore 5 11 2 2" xfId="3678" xr:uid="{A3E3A725-5F15-481E-A4CE-DCB3DE229444}"/>
    <cellStyle name="40% - Colore 5 11 3" xfId="3677" xr:uid="{9AFB80DC-834A-4359-A64A-EFAA89814FF0}"/>
    <cellStyle name="40% - Colore 5 12" xfId="1478" xr:uid="{00000000-0005-0000-0000-0000BA050000}"/>
    <cellStyle name="40% - Colore 5 12 2" xfId="1479" xr:uid="{00000000-0005-0000-0000-0000BB050000}"/>
    <cellStyle name="40% - Colore 5 12 2 2" xfId="3680" xr:uid="{080AE308-1D6F-47C2-BB95-5A786FF4B2FA}"/>
    <cellStyle name="40% - Colore 5 12 3" xfId="3679" xr:uid="{B7B4E9F7-D70E-4D49-8BD5-536FD0DE82B5}"/>
    <cellStyle name="40% - Colore 5 13" xfId="1480" xr:uid="{00000000-0005-0000-0000-0000BC050000}"/>
    <cellStyle name="40% - Colore 5 13 2" xfId="1481" xr:uid="{00000000-0005-0000-0000-0000BD050000}"/>
    <cellStyle name="40% - Colore 5 13 2 2" xfId="3682" xr:uid="{11525C09-B03B-405D-B474-A8EBC47F39AF}"/>
    <cellStyle name="40% - Colore 5 13 3" xfId="3681" xr:uid="{491F11DC-4F0B-4148-B0C9-029ED1AA65FF}"/>
    <cellStyle name="40% - Colore 5 14" xfId="1482" xr:uid="{00000000-0005-0000-0000-0000BE050000}"/>
    <cellStyle name="40% - Colore 5 14 2" xfId="1483" xr:uid="{00000000-0005-0000-0000-0000BF050000}"/>
    <cellStyle name="40% - Colore 5 14 2 2" xfId="3684" xr:uid="{17FD0589-61C8-4D40-AA75-F489EC4363C0}"/>
    <cellStyle name="40% - Colore 5 14 3" xfId="3683" xr:uid="{3BF78112-FFD9-4051-BDA3-D76C6D8A03A4}"/>
    <cellStyle name="40% - Colore 5 15" xfId="1484" xr:uid="{00000000-0005-0000-0000-0000C0050000}"/>
    <cellStyle name="40% - Colore 5 15 2" xfId="1485" xr:uid="{00000000-0005-0000-0000-0000C1050000}"/>
    <cellStyle name="40% - Colore 5 15 2 2" xfId="3686" xr:uid="{7BD38772-422B-44F1-B421-BD5D21808BA8}"/>
    <cellStyle name="40% - Colore 5 15 3" xfId="3685" xr:uid="{5F09EDD6-4E67-4AA9-A55D-2C34C4EFB559}"/>
    <cellStyle name="40% - Colore 5 16" xfId="1486" xr:uid="{00000000-0005-0000-0000-0000C2050000}"/>
    <cellStyle name="40% - Colore 5 16 2" xfId="1487" xr:uid="{00000000-0005-0000-0000-0000C3050000}"/>
    <cellStyle name="40% - Colore 5 16 2 2" xfId="3688" xr:uid="{1D3C306B-E202-4F1A-8F14-7CACEF4729DF}"/>
    <cellStyle name="40% - Colore 5 16 3" xfId="3687" xr:uid="{583F4AFA-9718-41E0-943B-B272FED6BE64}"/>
    <cellStyle name="40% - Colore 5 17" xfId="1488" xr:uid="{00000000-0005-0000-0000-0000C4050000}"/>
    <cellStyle name="40% - Colore 5 17 2" xfId="1489" xr:uid="{00000000-0005-0000-0000-0000C5050000}"/>
    <cellStyle name="40% - Colore 5 17 2 2" xfId="3690" xr:uid="{D7E8ACEB-EFE8-4EF6-94C5-D8723E5D16A8}"/>
    <cellStyle name="40% - Colore 5 17 3" xfId="3689" xr:uid="{E97C6359-EF68-4234-805B-9C335E905DD2}"/>
    <cellStyle name="40% - Colore 5 18" xfId="1490" xr:uid="{00000000-0005-0000-0000-0000C6050000}"/>
    <cellStyle name="40% - Colore 5 18 2" xfId="1491" xr:uid="{00000000-0005-0000-0000-0000C7050000}"/>
    <cellStyle name="40% - Colore 5 18 2 2" xfId="3692" xr:uid="{7826CEB5-3335-462A-82AB-8605DA908A92}"/>
    <cellStyle name="40% - Colore 5 18 3" xfId="3691" xr:uid="{4348E12F-509A-4304-9B8B-DFC6503477D4}"/>
    <cellStyle name="40% - Colore 5 19" xfId="1492" xr:uid="{00000000-0005-0000-0000-0000C8050000}"/>
    <cellStyle name="40% - Colore 5 19 2" xfId="1493" xr:uid="{00000000-0005-0000-0000-0000C9050000}"/>
    <cellStyle name="40% - Colore 5 19 2 2" xfId="3694" xr:uid="{F698D883-937F-4C02-A4F7-C6A582F7BDB0}"/>
    <cellStyle name="40% - Colore 5 19 3" xfId="3693" xr:uid="{346AD673-553A-46CB-A9DC-96D804B612A9}"/>
    <cellStyle name="40% - Colore 5 2" xfId="13" xr:uid="{00000000-0005-0000-0000-0000CA050000}"/>
    <cellStyle name="40% - Colore 5 2 2" xfId="1494" xr:uid="{00000000-0005-0000-0000-0000CB050000}"/>
    <cellStyle name="40% - Colore 5 2 2 2" xfId="3695" xr:uid="{BFA16D6B-7D57-4ECF-9A8F-C486DAB70DCF}"/>
    <cellStyle name="40% - Colore 5 2 3" xfId="1495" xr:uid="{00000000-0005-0000-0000-0000CC050000}"/>
    <cellStyle name="40% - Colore 5 2 3 2" xfId="3696" xr:uid="{41C36624-38CA-4813-9E78-691E5743E1F1}"/>
    <cellStyle name="40% - Colore 5 2 4" xfId="2217" xr:uid="{2B283685-A465-45AD-8383-92B38A41180E}"/>
    <cellStyle name="40% - Colore 5 20" xfId="1496" xr:uid="{00000000-0005-0000-0000-0000CD050000}"/>
    <cellStyle name="40% - Colore 5 20 2" xfId="1497" xr:uid="{00000000-0005-0000-0000-0000CE050000}"/>
    <cellStyle name="40% - Colore 5 20 2 2" xfId="3698" xr:uid="{3DDAABCF-5F02-444B-A3EA-B98F4B982D38}"/>
    <cellStyle name="40% - Colore 5 20 3" xfId="3697" xr:uid="{7DC497B8-00C8-4925-A50B-AB50466A34A0}"/>
    <cellStyle name="40% - Colore 5 21" xfId="1498" xr:uid="{00000000-0005-0000-0000-0000CF050000}"/>
    <cellStyle name="40% - Colore 5 21 2" xfId="1499" xr:uid="{00000000-0005-0000-0000-0000D0050000}"/>
    <cellStyle name="40% - Colore 5 21 2 2" xfId="3700" xr:uid="{BB8EE7CA-DB61-4D36-A169-93D82F330EE9}"/>
    <cellStyle name="40% - Colore 5 21 3" xfId="3699" xr:uid="{8D95F827-F699-4AF3-BED4-5C9F691DA85B}"/>
    <cellStyle name="40% - Colore 5 22" xfId="1500" xr:uid="{00000000-0005-0000-0000-0000D1050000}"/>
    <cellStyle name="40% - Colore 5 22 2" xfId="1501" xr:uid="{00000000-0005-0000-0000-0000D2050000}"/>
    <cellStyle name="40% - Colore 5 22 2 2" xfId="3702" xr:uid="{88A0E404-4800-4F05-9B23-3EA967D61949}"/>
    <cellStyle name="40% - Colore 5 22 3" xfId="3701" xr:uid="{8B93FBF0-3F36-4598-BC3D-6382551CB872}"/>
    <cellStyle name="40% - Colore 5 23" xfId="1502" xr:uid="{00000000-0005-0000-0000-0000D3050000}"/>
    <cellStyle name="40% - Colore 5 23 2" xfId="1503" xr:uid="{00000000-0005-0000-0000-0000D4050000}"/>
    <cellStyle name="40% - Colore 5 23 2 2" xfId="3704" xr:uid="{54BC17BD-5AE6-45A0-A286-1732F3DB368B}"/>
    <cellStyle name="40% - Colore 5 23 3" xfId="3703" xr:uid="{10F4955E-F517-47B5-AB79-7BF5BF5D0181}"/>
    <cellStyle name="40% - Colore 5 24" xfId="1504" xr:uid="{00000000-0005-0000-0000-0000D5050000}"/>
    <cellStyle name="40% - Colore 5 24 2" xfId="1505" xr:uid="{00000000-0005-0000-0000-0000D6050000}"/>
    <cellStyle name="40% - Colore 5 24 2 2" xfId="3706" xr:uid="{D248B29C-BAE9-43C5-8EFF-984746A9711A}"/>
    <cellStyle name="40% - Colore 5 24 3" xfId="3705" xr:uid="{FB88C859-A66A-45D4-B1E5-73F1AC1A899A}"/>
    <cellStyle name="40% - Colore 5 25" xfId="1506" xr:uid="{00000000-0005-0000-0000-0000D7050000}"/>
    <cellStyle name="40% - Colore 5 25 2" xfId="1507" xr:uid="{00000000-0005-0000-0000-0000D8050000}"/>
    <cellStyle name="40% - Colore 5 25 2 2" xfId="3708" xr:uid="{04431CEA-FB48-4112-82BB-8B7C1024D7AB}"/>
    <cellStyle name="40% - Colore 5 25 3" xfId="3707" xr:uid="{04258BF2-5815-4298-B56A-E5BC64E666EF}"/>
    <cellStyle name="40% - Colore 5 26" xfId="1508" xr:uid="{00000000-0005-0000-0000-0000D9050000}"/>
    <cellStyle name="40% - Colore 5 26 2" xfId="1509" xr:uid="{00000000-0005-0000-0000-0000DA050000}"/>
    <cellStyle name="40% - Colore 5 26 2 2" xfId="3710" xr:uid="{C4E327C1-A383-4EBC-B512-4BB53DB952B7}"/>
    <cellStyle name="40% - Colore 5 26 3" xfId="3709" xr:uid="{C92A4121-6EBB-48CA-AB7F-9269D202444F}"/>
    <cellStyle name="40% - Colore 5 27" xfId="1510" xr:uid="{00000000-0005-0000-0000-0000DB050000}"/>
    <cellStyle name="40% - Colore 5 27 2" xfId="1511" xr:uid="{00000000-0005-0000-0000-0000DC050000}"/>
    <cellStyle name="40% - Colore 5 27 2 2" xfId="3712" xr:uid="{7E66ADDE-5515-45A1-8096-32F3C667B61C}"/>
    <cellStyle name="40% - Colore 5 27 3" xfId="3711" xr:uid="{A04452C3-1466-45AE-98B5-B99D13705C2C}"/>
    <cellStyle name="40% - Colore 5 28" xfId="1512" xr:uid="{00000000-0005-0000-0000-0000DD050000}"/>
    <cellStyle name="40% - Colore 5 28 2" xfId="1513" xr:uid="{00000000-0005-0000-0000-0000DE050000}"/>
    <cellStyle name="40% - Colore 5 28 2 2" xfId="3714" xr:uid="{BFB92B4C-AA34-436A-A13E-EAF5CD072725}"/>
    <cellStyle name="40% - Colore 5 28 3" xfId="3713" xr:uid="{56BFA9D1-F8CF-418C-8B65-DD816D15BD21}"/>
    <cellStyle name="40% - Colore 5 29" xfId="1514" xr:uid="{00000000-0005-0000-0000-0000DF050000}"/>
    <cellStyle name="40% - Colore 5 29 2" xfId="1515" xr:uid="{00000000-0005-0000-0000-0000E0050000}"/>
    <cellStyle name="40% - Colore 5 29 2 2" xfId="3716" xr:uid="{BAE5A8AB-D039-4F20-84A1-ACC594BA1323}"/>
    <cellStyle name="40% - Colore 5 29 3" xfId="3715" xr:uid="{7846083D-D1E7-4F76-8426-3A79C1738BEE}"/>
    <cellStyle name="40% - Colore 5 3" xfId="1516" xr:uid="{00000000-0005-0000-0000-0000E1050000}"/>
    <cellStyle name="40% - Colore 5 3 2" xfId="1517" xr:uid="{00000000-0005-0000-0000-0000E2050000}"/>
    <cellStyle name="40% - Colore 5 3 2 2" xfId="3718" xr:uid="{9A233323-0CDF-4064-93C9-A269DD6C7B5E}"/>
    <cellStyle name="40% - Colore 5 3 3" xfId="1518" xr:uid="{00000000-0005-0000-0000-0000E3050000}"/>
    <cellStyle name="40% - Colore 5 3 3 2" xfId="3719" xr:uid="{5B3E6D56-D019-41C3-9356-93BA7CFA8984}"/>
    <cellStyle name="40% - Colore 5 3 4" xfId="3717" xr:uid="{AE723A63-591B-427E-8AF3-1FC0F06B531A}"/>
    <cellStyle name="40% - Colore 5 30" xfId="1519" xr:uid="{00000000-0005-0000-0000-0000E4050000}"/>
    <cellStyle name="40% - Colore 5 30 2" xfId="1520" xr:uid="{00000000-0005-0000-0000-0000E5050000}"/>
    <cellStyle name="40% - Colore 5 30 2 2" xfId="3721" xr:uid="{C4DEEB82-9959-47B0-9A71-9275B2C090F7}"/>
    <cellStyle name="40% - Colore 5 30 3" xfId="3720" xr:uid="{4F3B9613-DE46-4868-BD58-E5AE01D69728}"/>
    <cellStyle name="40% - Colore 5 31" xfId="1521" xr:uid="{00000000-0005-0000-0000-0000E6050000}"/>
    <cellStyle name="40% - Colore 5 31 2" xfId="1522" xr:uid="{00000000-0005-0000-0000-0000E7050000}"/>
    <cellStyle name="40% - Colore 5 31 2 2" xfId="3723" xr:uid="{4F9D1875-AB7C-4917-8F6F-25BE125993EF}"/>
    <cellStyle name="40% - Colore 5 31 3" xfId="3722" xr:uid="{2D32A42B-D969-4DBD-9F98-5D4FB51F219B}"/>
    <cellStyle name="40% - Colore 5 32" xfId="1523" xr:uid="{00000000-0005-0000-0000-0000E8050000}"/>
    <cellStyle name="40% - Colore 5 32 2" xfId="1524" xr:uid="{00000000-0005-0000-0000-0000E9050000}"/>
    <cellStyle name="40% - Colore 5 32 2 2" xfId="3725" xr:uid="{F7AF4131-56F1-472F-95FE-CE3FE0E191AB}"/>
    <cellStyle name="40% - Colore 5 32 3" xfId="3724" xr:uid="{C4017ED0-5211-4C6C-A2B2-AE100E7F0E7D}"/>
    <cellStyle name="40% - Colore 5 33" xfId="1525" xr:uid="{00000000-0005-0000-0000-0000EA050000}"/>
    <cellStyle name="40% - Colore 5 33 2" xfId="1526" xr:uid="{00000000-0005-0000-0000-0000EB050000}"/>
    <cellStyle name="40% - Colore 5 33 2 2" xfId="3727" xr:uid="{A68DB2CB-E216-45DA-A104-1C9B63DFCB44}"/>
    <cellStyle name="40% - Colore 5 33 3" xfId="3726" xr:uid="{68D71BEF-BE99-46DD-AC47-F7F3B2E779AD}"/>
    <cellStyle name="40% - Colore 5 34" xfId="1527" xr:uid="{00000000-0005-0000-0000-0000EC050000}"/>
    <cellStyle name="40% - Colore 5 34 2" xfId="1528" xr:uid="{00000000-0005-0000-0000-0000ED050000}"/>
    <cellStyle name="40% - Colore 5 34 2 2" xfId="3729" xr:uid="{63D0F928-0D8A-4AE1-8756-311CB11502CF}"/>
    <cellStyle name="40% - Colore 5 34 3" xfId="3728" xr:uid="{FC77F74D-41FF-4D43-8AFA-C0710A7650B2}"/>
    <cellStyle name="40% - Colore 5 35" xfId="1529" xr:uid="{00000000-0005-0000-0000-0000EE050000}"/>
    <cellStyle name="40% - Colore 5 35 2" xfId="1530" xr:uid="{00000000-0005-0000-0000-0000EF050000}"/>
    <cellStyle name="40% - Colore 5 35 2 2" xfId="3731" xr:uid="{A5F4A2DD-834F-481C-BB5E-50D921A1A5DD}"/>
    <cellStyle name="40% - Colore 5 35 3" xfId="3730" xr:uid="{344BF2C3-A991-4779-9D86-DB78F4AD2C9B}"/>
    <cellStyle name="40% - Colore 5 36" xfId="1531" xr:uid="{00000000-0005-0000-0000-0000F0050000}"/>
    <cellStyle name="40% - Colore 5 36 2" xfId="1532" xr:uid="{00000000-0005-0000-0000-0000F1050000}"/>
    <cellStyle name="40% - Colore 5 36 2 2" xfId="3733" xr:uid="{FAFA8B64-3776-412D-8AF1-53CD7BAF9890}"/>
    <cellStyle name="40% - Colore 5 36 3" xfId="3732" xr:uid="{8357C152-176A-48EE-80DB-3A6452609C6E}"/>
    <cellStyle name="40% - Colore 5 37" xfId="1533" xr:uid="{00000000-0005-0000-0000-0000F2050000}"/>
    <cellStyle name="40% - Colore 5 37 2" xfId="1534" xr:uid="{00000000-0005-0000-0000-0000F3050000}"/>
    <cellStyle name="40% - Colore 5 37 2 2" xfId="3735" xr:uid="{FCEFAE91-D211-494A-B4D6-552096601FA0}"/>
    <cellStyle name="40% - Colore 5 37 3" xfId="3734" xr:uid="{A9BF4029-283F-442C-B6EB-5E6099FCC867}"/>
    <cellStyle name="40% - Colore 5 38" xfId="1535" xr:uid="{00000000-0005-0000-0000-0000F4050000}"/>
    <cellStyle name="40% - Colore 5 38 2" xfId="1536" xr:uid="{00000000-0005-0000-0000-0000F5050000}"/>
    <cellStyle name="40% - Colore 5 38 2 2" xfId="3737" xr:uid="{2D340193-9359-4FE0-B647-AB553914CCB6}"/>
    <cellStyle name="40% - Colore 5 38 3" xfId="3736" xr:uid="{988D4933-70D8-4725-9363-D2CE17CD8077}"/>
    <cellStyle name="40% - Colore 5 39" xfId="1537" xr:uid="{00000000-0005-0000-0000-0000F6050000}"/>
    <cellStyle name="40% - Colore 5 39 2" xfId="1538" xr:uid="{00000000-0005-0000-0000-0000F7050000}"/>
    <cellStyle name="40% - Colore 5 39 2 2" xfId="3739" xr:uid="{CBAD21D2-F0C2-4D4D-B918-475FDCA568FE}"/>
    <cellStyle name="40% - Colore 5 39 3" xfId="3738" xr:uid="{4ADD83F9-34BF-4BBD-9819-313DAA0764CB}"/>
    <cellStyle name="40% - Colore 5 4" xfId="1539" xr:uid="{00000000-0005-0000-0000-0000F8050000}"/>
    <cellStyle name="40% - Colore 5 4 2" xfId="1540" xr:uid="{00000000-0005-0000-0000-0000F9050000}"/>
    <cellStyle name="40% - Colore 5 4 2 2" xfId="3741" xr:uid="{40428E28-AF66-446F-A1C2-489E0D232BD2}"/>
    <cellStyle name="40% - Colore 5 4 3" xfId="1541" xr:uid="{00000000-0005-0000-0000-0000FA050000}"/>
    <cellStyle name="40% - Colore 5 4 3 2" xfId="3742" xr:uid="{65D8F6D1-A189-4DEA-AA61-CF4F7C15E302}"/>
    <cellStyle name="40% - Colore 5 4 4" xfId="3740" xr:uid="{CBCF4908-7DC9-4948-AA5F-CA99104D5867}"/>
    <cellStyle name="40% - Colore 5 40" xfId="1542" xr:uid="{00000000-0005-0000-0000-0000FB050000}"/>
    <cellStyle name="40% - Colore 5 40 2" xfId="1543" xr:uid="{00000000-0005-0000-0000-0000FC050000}"/>
    <cellStyle name="40% - Colore 5 40 2 2" xfId="3744" xr:uid="{4F89789B-08B8-4E63-A7C9-59CB4DBE4CAB}"/>
    <cellStyle name="40% - Colore 5 40 3" xfId="3743" xr:uid="{4BC74D65-C344-4540-8234-8B079A41AE91}"/>
    <cellStyle name="40% - Colore 5 41" xfId="1544" xr:uid="{00000000-0005-0000-0000-0000FD050000}"/>
    <cellStyle name="40% - Colore 5 41 2" xfId="1545" xr:uid="{00000000-0005-0000-0000-0000FE050000}"/>
    <cellStyle name="40% - Colore 5 41 2 2" xfId="3746" xr:uid="{0B25CDFA-BA47-4D42-8612-59B57A9A8598}"/>
    <cellStyle name="40% - Colore 5 41 3" xfId="3745" xr:uid="{55FDA5D7-AF69-4226-B80D-9E28487AB7C2}"/>
    <cellStyle name="40% - Colore 5 42" xfId="1546" xr:uid="{00000000-0005-0000-0000-0000FF050000}"/>
    <cellStyle name="40% - Colore 5 42 2" xfId="1547" xr:uid="{00000000-0005-0000-0000-000000060000}"/>
    <cellStyle name="40% - Colore 5 42 2 2" xfId="3748" xr:uid="{B4858D97-EA9F-47C2-8E18-831F42842141}"/>
    <cellStyle name="40% - Colore 5 42 3" xfId="3747" xr:uid="{D971BAF1-8920-436F-942C-93FC4DE635FE}"/>
    <cellStyle name="40% - Colore 5 43" xfId="1548" xr:uid="{00000000-0005-0000-0000-000001060000}"/>
    <cellStyle name="40% - Colore 5 43 2" xfId="1549" xr:uid="{00000000-0005-0000-0000-000002060000}"/>
    <cellStyle name="40% - Colore 5 43 2 2" xfId="3750" xr:uid="{C223AED3-470D-4BBC-B97E-497A7EDD44BC}"/>
    <cellStyle name="40% - Colore 5 43 3" xfId="3749" xr:uid="{6BC266AD-01DE-46E7-A0DA-7391B43166DF}"/>
    <cellStyle name="40% - Colore 5 44" xfId="1550" xr:uid="{00000000-0005-0000-0000-000003060000}"/>
    <cellStyle name="40% - Colore 5 44 2" xfId="1551" xr:uid="{00000000-0005-0000-0000-000004060000}"/>
    <cellStyle name="40% - Colore 5 44 2 2" xfId="3752" xr:uid="{0872540D-4D3E-42CD-BC38-91866C429455}"/>
    <cellStyle name="40% - Colore 5 44 3" xfId="3751" xr:uid="{85AD5A33-7014-459C-9BAC-EE1473BE2982}"/>
    <cellStyle name="40% - Colore 5 45" xfId="1552" xr:uid="{00000000-0005-0000-0000-000005060000}"/>
    <cellStyle name="40% - Colore 5 45 2" xfId="3753" xr:uid="{F5B9B6E8-8FF6-4D10-AD31-375CC674D521}"/>
    <cellStyle name="40% - Colore 5 46" xfId="1553" xr:uid="{00000000-0005-0000-0000-000006060000}"/>
    <cellStyle name="40% - Colore 5 46 2" xfId="3754" xr:uid="{975C733C-8F0D-474C-8CC0-253A1AD8135C}"/>
    <cellStyle name="40% - Colore 5 47" xfId="1554" xr:uid="{00000000-0005-0000-0000-000007060000}"/>
    <cellStyle name="40% - Colore 5 47 2" xfId="3755" xr:uid="{2DB4FFEA-2B69-4650-B841-77D10907C960}"/>
    <cellStyle name="40% - Colore 5 48" xfId="1555" xr:uid="{00000000-0005-0000-0000-000008060000}"/>
    <cellStyle name="40% - Colore 5 48 2" xfId="3756" xr:uid="{A1A085DB-F6B1-42C6-834F-4CA9792A9A90}"/>
    <cellStyle name="40% - Colore 5 49" xfId="1556" xr:uid="{00000000-0005-0000-0000-000009060000}"/>
    <cellStyle name="40% - Colore 5 49 2" xfId="3757" xr:uid="{38BBE82D-53FC-4BFB-B01A-8FC5404DF625}"/>
    <cellStyle name="40% - Colore 5 5" xfId="1557" xr:uid="{00000000-0005-0000-0000-00000A060000}"/>
    <cellStyle name="40% - Colore 5 5 2" xfId="1558" xr:uid="{00000000-0005-0000-0000-00000B060000}"/>
    <cellStyle name="40% - Colore 5 5 2 2" xfId="3759" xr:uid="{C3F675A4-71CA-4B6A-A58F-31DE9D204DC2}"/>
    <cellStyle name="40% - Colore 5 5 3" xfId="3758" xr:uid="{0D0CF997-338D-4C87-ABA5-F3F586F817A1}"/>
    <cellStyle name="40% - Colore 5 50" xfId="1559" xr:uid="{00000000-0005-0000-0000-00000C060000}"/>
    <cellStyle name="40% - Colore 5 50 2" xfId="3760" xr:uid="{70EBA4F2-9C27-40E8-98C2-6BA51E4A62AA}"/>
    <cellStyle name="40% - Colore 5 51" xfId="1560" xr:uid="{00000000-0005-0000-0000-00000D060000}"/>
    <cellStyle name="40% - Colore 5 51 2" xfId="3761" xr:uid="{4C5E9582-60D8-4E9D-94D6-156D2D50C943}"/>
    <cellStyle name="40% - Colore 5 52" xfId="1561" xr:uid="{00000000-0005-0000-0000-00000E060000}"/>
    <cellStyle name="40% - Colore 5 52 2" xfId="3762" xr:uid="{C92E2A18-77DB-4D2C-9915-CD0AB1C4487E}"/>
    <cellStyle name="40% - Colore 5 53" xfId="1562" xr:uid="{00000000-0005-0000-0000-00000F060000}"/>
    <cellStyle name="40% - Colore 5 53 2" xfId="3763" xr:uid="{9412C023-3AD7-4135-9C6B-60DE9B485BDE}"/>
    <cellStyle name="40% - Colore 5 54" xfId="1563" xr:uid="{00000000-0005-0000-0000-000010060000}"/>
    <cellStyle name="40% - Colore 5 54 2" xfId="3764" xr:uid="{A2F0C967-6F1F-45CD-A0CB-A2A0D255B170}"/>
    <cellStyle name="40% - Colore 5 55" xfId="1564" xr:uid="{00000000-0005-0000-0000-000011060000}"/>
    <cellStyle name="40% - Colore 5 55 2" xfId="3765" xr:uid="{93E7703B-1F17-45CE-81C5-F3FD0D9A756E}"/>
    <cellStyle name="40% - Colore 5 56" xfId="1565" xr:uid="{00000000-0005-0000-0000-000012060000}"/>
    <cellStyle name="40% - Colore 5 56 2" xfId="3766" xr:uid="{8EA8A4D9-781F-43E9-8A81-995735047BF2}"/>
    <cellStyle name="40% - Colore 5 57" xfId="1566" xr:uid="{00000000-0005-0000-0000-000013060000}"/>
    <cellStyle name="40% - Colore 5 57 2" xfId="3767" xr:uid="{8040F7CE-4DD6-4EA5-A085-537DE7AA0393}"/>
    <cellStyle name="40% - Colore 5 58" xfId="1567" xr:uid="{00000000-0005-0000-0000-000014060000}"/>
    <cellStyle name="40% - Colore 5 58 2" xfId="3768" xr:uid="{B0367A10-9A50-4B3C-9042-24F81661B8E8}"/>
    <cellStyle name="40% - Colore 5 59" xfId="1568" xr:uid="{00000000-0005-0000-0000-000015060000}"/>
    <cellStyle name="40% - Colore 5 59 2" xfId="3769" xr:uid="{E77FC712-8C12-4A30-AD08-24EB89E47363}"/>
    <cellStyle name="40% - Colore 5 6" xfId="1569" xr:uid="{00000000-0005-0000-0000-000016060000}"/>
    <cellStyle name="40% - Colore 5 6 2" xfId="1570" xr:uid="{00000000-0005-0000-0000-000017060000}"/>
    <cellStyle name="40% - Colore 5 6 2 2" xfId="3771" xr:uid="{6D05AA5E-8B41-4CE1-B10D-215F2F583AEC}"/>
    <cellStyle name="40% - Colore 5 6 3" xfId="3770" xr:uid="{8F6F9F47-7A1F-42BB-B076-C20CC8C9A72B}"/>
    <cellStyle name="40% - Colore 5 60" xfId="1571" xr:uid="{00000000-0005-0000-0000-000018060000}"/>
    <cellStyle name="40% - Colore 5 60 2" xfId="3772" xr:uid="{865A79BF-495E-4576-82AC-FEF8AE01AEE0}"/>
    <cellStyle name="40% - Colore 5 61" xfId="1572" xr:uid="{00000000-0005-0000-0000-000019060000}"/>
    <cellStyle name="40% - Colore 5 61 2" xfId="3773" xr:uid="{1D9A6EFB-DE3E-430A-80CB-92F253B877A3}"/>
    <cellStyle name="40% - Colore 5 62" xfId="1573" xr:uid="{00000000-0005-0000-0000-00001A060000}"/>
    <cellStyle name="40% - Colore 5 62 2" xfId="3774" xr:uid="{41BE387C-E85D-492E-A941-FDD930D71A20}"/>
    <cellStyle name="40% - Colore 5 63" xfId="1574" xr:uid="{00000000-0005-0000-0000-00001B060000}"/>
    <cellStyle name="40% - Colore 5 63 2" xfId="3775" xr:uid="{2A67CF2D-94AC-457D-84B5-53B1E6688C86}"/>
    <cellStyle name="40% - Colore 5 64" xfId="1575" xr:uid="{00000000-0005-0000-0000-00001C060000}"/>
    <cellStyle name="40% - Colore 5 64 2" xfId="3776" xr:uid="{97A85F77-E246-4A61-9464-7109362694F2}"/>
    <cellStyle name="40% - Colore 5 65" xfId="1576" xr:uid="{00000000-0005-0000-0000-00001D060000}"/>
    <cellStyle name="40% - Colore 5 65 2" xfId="3777" xr:uid="{A138F1BA-B2A3-4484-B1A6-589289DA3C9D}"/>
    <cellStyle name="40% - Colore 5 66" xfId="1577" xr:uid="{00000000-0005-0000-0000-00001E060000}"/>
    <cellStyle name="40% - Colore 5 66 2" xfId="3778" xr:uid="{80110679-AF32-421F-92EE-13068E079B8B}"/>
    <cellStyle name="40% - Colore 5 67" xfId="1578" xr:uid="{00000000-0005-0000-0000-00001F060000}"/>
    <cellStyle name="40% - Colore 5 67 2" xfId="3779" xr:uid="{AFD647FD-3B16-4FD9-BCE3-DE4411756E4F}"/>
    <cellStyle name="40% - Colore 5 68" xfId="1579" xr:uid="{00000000-0005-0000-0000-000020060000}"/>
    <cellStyle name="40% - Colore 5 68 2" xfId="3780" xr:uid="{DE634230-BBE5-42A1-AB7C-786300725B19}"/>
    <cellStyle name="40% - Colore 5 69" xfId="1580" xr:uid="{00000000-0005-0000-0000-000021060000}"/>
    <cellStyle name="40% - Colore 5 69 2" xfId="3781" xr:uid="{075027DC-8BF4-47A5-901F-584613D31A60}"/>
    <cellStyle name="40% - Colore 5 7" xfId="1581" xr:uid="{00000000-0005-0000-0000-000022060000}"/>
    <cellStyle name="40% - Colore 5 7 2" xfId="1582" xr:uid="{00000000-0005-0000-0000-000023060000}"/>
    <cellStyle name="40% - Colore 5 7 2 2" xfId="3783" xr:uid="{45046ACD-4B3A-481E-977E-98C1C687F67F}"/>
    <cellStyle name="40% - Colore 5 7 3" xfId="3782" xr:uid="{337C7625-89DF-4368-84A1-535C535DF08A}"/>
    <cellStyle name="40% - Colore 5 70" xfId="1583" xr:uid="{00000000-0005-0000-0000-000024060000}"/>
    <cellStyle name="40% - Colore 5 70 2" xfId="3784" xr:uid="{CBBF67D5-52D4-4365-A43C-4F2FFB970C29}"/>
    <cellStyle name="40% - Colore 5 71" xfId="1584" xr:uid="{00000000-0005-0000-0000-000025060000}"/>
    <cellStyle name="40% - Colore 5 71 2" xfId="3785" xr:uid="{D58E0925-1C1A-495C-B0DA-2E3E93C58265}"/>
    <cellStyle name="40% - Colore 5 72" xfId="1585" xr:uid="{00000000-0005-0000-0000-000026060000}"/>
    <cellStyle name="40% - Colore 5 72 2" xfId="3786" xr:uid="{0ADF7BEF-66BA-48DC-94F7-0F498F414008}"/>
    <cellStyle name="40% - Colore 5 73" xfId="1586" xr:uid="{00000000-0005-0000-0000-000027060000}"/>
    <cellStyle name="40% - Colore 5 73 2" xfId="3787" xr:uid="{8358207D-98CA-4BE6-AC72-A0D19D83992C}"/>
    <cellStyle name="40% - Colore 5 74" xfId="1587" xr:uid="{00000000-0005-0000-0000-000028060000}"/>
    <cellStyle name="40% - Colore 5 74 2" xfId="3788" xr:uid="{DE6B9E05-5823-4D26-A252-B38A45E32727}"/>
    <cellStyle name="40% - Colore 5 75" xfId="1588" xr:uid="{00000000-0005-0000-0000-000029060000}"/>
    <cellStyle name="40% - Colore 5 75 2" xfId="3789" xr:uid="{485EF32C-D7A4-4406-93E7-6E6DE3653F2B}"/>
    <cellStyle name="40% - Colore 5 76" xfId="1589" xr:uid="{00000000-0005-0000-0000-00002A060000}"/>
    <cellStyle name="40% - Colore 5 76 2" xfId="3790" xr:uid="{C848B552-C115-4D44-881B-E29023FCA5EA}"/>
    <cellStyle name="40% - Colore 5 77" xfId="1590" xr:uid="{00000000-0005-0000-0000-00002B060000}"/>
    <cellStyle name="40% - Colore 5 77 2" xfId="3791" xr:uid="{242D8A57-8697-46A6-94D0-29842F056234}"/>
    <cellStyle name="40% - Colore 5 78" xfId="1591" xr:uid="{00000000-0005-0000-0000-00002C060000}"/>
    <cellStyle name="40% - Colore 5 78 2" xfId="3792" xr:uid="{A425BEFE-BA52-4499-B7EB-979DFB402F2E}"/>
    <cellStyle name="40% - Colore 5 79" xfId="1592" xr:uid="{00000000-0005-0000-0000-00002D060000}"/>
    <cellStyle name="40% - Colore 5 79 2" xfId="3793" xr:uid="{9E6924EA-3A26-43B0-826C-70630F995F3F}"/>
    <cellStyle name="40% - Colore 5 8" xfId="1593" xr:uid="{00000000-0005-0000-0000-00002E060000}"/>
    <cellStyle name="40% - Colore 5 8 2" xfId="1594" xr:uid="{00000000-0005-0000-0000-00002F060000}"/>
    <cellStyle name="40% - Colore 5 8 2 2" xfId="3795" xr:uid="{F45D9001-D281-44BB-902C-842845859311}"/>
    <cellStyle name="40% - Colore 5 8 3" xfId="3794" xr:uid="{20722743-418F-400A-BA53-2A369425EC78}"/>
    <cellStyle name="40% - Colore 5 80" xfId="1595" xr:uid="{00000000-0005-0000-0000-000030060000}"/>
    <cellStyle name="40% - Colore 5 80 2" xfId="3796" xr:uid="{46F6FA95-466D-47AD-B260-263DD0A151F7}"/>
    <cellStyle name="40% - Colore 5 81" xfId="1596" xr:uid="{00000000-0005-0000-0000-000031060000}"/>
    <cellStyle name="40% - Colore 5 81 2" xfId="3797" xr:uid="{9D20AE28-4502-472B-BA66-7E46C4D2DEC0}"/>
    <cellStyle name="40% - Colore 5 82" xfId="1597" xr:uid="{00000000-0005-0000-0000-000032060000}"/>
    <cellStyle name="40% - Colore 5 82 2" xfId="3798" xr:uid="{5F1F4088-7F11-4BF3-8607-93BD8DF13BFC}"/>
    <cellStyle name="40% - Colore 5 83" xfId="1598" xr:uid="{00000000-0005-0000-0000-000033060000}"/>
    <cellStyle name="40% - Colore 5 83 2" xfId="3799" xr:uid="{1DBE3BA4-4654-4C3C-B437-1C392B984CDF}"/>
    <cellStyle name="40% - Colore 5 84" xfId="1599" xr:uid="{00000000-0005-0000-0000-000034060000}"/>
    <cellStyle name="40% - Colore 5 84 2" xfId="3800" xr:uid="{1325C54C-29C4-46E1-BADA-BEEBD5E51386}"/>
    <cellStyle name="40% - Colore 5 85" xfId="1600" xr:uid="{00000000-0005-0000-0000-000035060000}"/>
    <cellStyle name="40% - Colore 5 85 2" xfId="3801" xr:uid="{CB99EEB2-FD7E-4385-B0F5-C27F39A442D5}"/>
    <cellStyle name="40% - Colore 5 86" xfId="1601" xr:uid="{00000000-0005-0000-0000-000036060000}"/>
    <cellStyle name="40% - Colore 5 86 2" xfId="3802" xr:uid="{CB82FB23-48AE-412D-AE25-84381ED9D3AE}"/>
    <cellStyle name="40% - Colore 5 87" xfId="1602" xr:uid="{00000000-0005-0000-0000-000037060000}"/>
    <cellStyle name="40% - Colore 5 87 2" xfId="3803" xr:uid="{23651D39-B47D-4694-867A-3919A348CA8C}"/>
    <cellStyle name="40% - Colore 5 88" xfId="1603" xr:uid="{00000000-0005-0000-0000-000038060000}"/>
    <cellStyle name="40% - Colore 5 88 2" xfId="3804" xr:uid="{18CF80D3-86A6-4B87-B632-BE95A5015279}"/>
    <cellStyle name="40% - Colore 5 89" xfId="1604" xr:uid="{00000000-0005-0000-0000-000039060000}"/>
    <cellStyle name="40% - Colore 5 89 2" xfId="3805" xr:uid="{15D5A82F-76A2-4066-958D-5834CC8E251A}"/>
    <cellStyle name="40% - Colore 5 9" xfId="1605" xr:uid="{00000000-0005-0000-0000-00003A060000}"/>
    <cellStyle name="40% - Colore 5 9 2" xfId="1606" xr:uid="{00000000-0005-0000-0000-00003B060000}"/>
    <cellStyle name="40% - Colore 5 9 2 2" xfId="3807" xr:uid="{887AB33C-7ACF-412C-9350-EB34098806AB}"/>
    <cellStyle name="40% - Colore 5 9 3" xfId="3806" xr:uid="{70D863BE-DA66-4518-8E13-46FCB7A79BDD}"/>
    <cellStyle name="40% - Colore 5 90" xfId="1607" xr:uid="{00000000-0005-0000-0000-00003C060000}"/>
    <cellStyle name="40% - Colore 5 90 2" xfId="3808" xr:uid="{07A63DB1-D133-41F5-9A79-D2BEBDF31669}"/>
    <cellStyle name="40% - Colore 5 91" xfId="1608" xr:uid="{00000000-0005-0000-0000-00003D060000}"/>
    <cellStyle name="40% - Colore 5 91 2" xfId="3809" xr:uid="{CE87DFAA-2EFF-4527-81BA-B06AFDA732D9}"/>
    <cellStyle name="40% - Colore 5 92" xfId="1609" xr:uid="{00000000-0005-0000-0000-00003E060000}"/>
    <cellStyle name="40% - Colore 5 92 2" xfId="3810" xr:uid="{F8A3B485-F9D2-4AC2-A4D4-736E70FE152C}"/>
    <cellStyle name="40% - Colore 5 93" xfId="1610" xr:uid="{00000000-0005-0000-0000-00003F060000}"/>
    <cellStyle name="40% - Colore 5 93 2" xfId="3811" xr:uid="{543808A9-FE0B-49BB-8118-FB65D53A152C}"/>
    <cellStyle name="40% - Colore 5 94" xfId="1611" xr:uid="{00000000-0005-0000-0000-000040060000}"/>
    <cellStyle name="40% - Colore 5 94 2" xfId="3812" xr:uid="{B36487A6-0C14-424A-93C7-0386C9037668}"/>
    <cellStyle name="40% - Colore 5 95" xfId="1612" xr:uid="{00000000-0005-0000-0000-000041060000}"/>
    <cellStyle name="40% - Colore 5 95 2" xfId="3813" xr:uid="{3FEF98A1-3011-4A8A-A5A7-89A3BAF1622C}"/>
    <cellStyle name="40% - Colore 5 96" xfId="1613" xr:uid="{00000000-0005-0000-0000-000042060000}"/>
    <cellStyle name="40% - Colore 5 96 2" xfId="3814" xr:uid="{8B7EC2E0-2755-4899-B070-8029FF2D4C32}"/>
    <cellStyle name="40% - Colore 5 97" xfId="1614" xr:uid="{00000000-0005-0000-0000-000043060000}"/>
    <cellStyle name="40% - Colore 5 97 2" xfId="3815" xr:uid="{49C2CE78-238D-4E30-90F7-BC210191588B}"/>
    <cellStyle name="40% - Colore 5 98" xfId="1615" xr:uid="{00000000-0005-0000-0000-000044060000}"/>
    <cellStyle name="40% - Colore 5 98 2" xfId="3816" xr:uid="{142063F4-8CA7-4B16-8F45-5C38D457F640}"/>
    <cellStyle name="40% - Colore 5 99" xfId="1616" xr:uid="{00000000-0005-0000-0000-000045060000}"/>
    <cellStyle name="40% - Colore 5 99 2" xfId="3817" xr:uid="{2351C619-26CE-41CF-80C8-EC03F3BF732C}"/>
    <cellStyle name="40% - Colore 6 10" xfId="1617" xr:uid="{00000000-0005-0000-0000-000046060000}"/>
    <cellStyle name="40% - Colore 6 10 2" xfId="1618" xr:uid="{00000000-0005-0000-0000-000047060000}"/>
    <cellStyle name="40% - Colore 6 10 2 2" xfId="3819" xr:uid="{DEAF68EF-FD07-4F04-869B-56320414DDC8}"/>
    <cellStyle name="40% - Colore 6 10 3" xfId="3818" xr:uid="{18B01132-3F90-4485-A82C-B738295F2673}"/>
    <cellStyle name="40% - Colore 6 100" xfId="1619" xr:uid="{00000000-0005-0000-0000-000048060000}"/>
    <cellStyle name="40% - Colore 6 100 2" xfId="3820" xr:uid="{75D6FFF0-A0E4-4525-9ADA-57A725A5731A}"/>
    <cellStyle name="40% - Colore 6 101" xfId="1620" xr:uid="{00000000-0005-0000-0000-000049060000}"/>
    <cellStyle name="40% - Colore 6 101 2" xfId="3821" xr:uid="{0ED80C06-7D7A-4558-AD90-12A53A63F9A6}"/>
    <cellStyle name="40% - Colore 6 11" xfId="1621" xr:uid="{00000000-0005-0000-0000-00004A060000}"/>
    <cellStyle name="40% - Colore 6 11 2" xfId="1622" xr:uid="{00000000-0005-0000-0000-00004B060000}"/>
    <cellStyle name="40% - Colore 6 11 2 2" xfId="3823" xr:uid="{40B045E0-7CC0-4A81-9BAC-0E35A20F2DDF}"/>
    <cellStyle name="40% - Colore 6 11 3" xfId="3822" xr:uid="{B8776D7B-09AC-47D0-BB77-432430620AE7}"/>
    <cellStyle name="40% - Colore 6 12" xfId="1623" xr:uid="{00000000-0005-0000-0000-00004C060000}"/>
    <cellStyle name="40% - Colore 6 12 2" xfId="1624" xr:uid="{00000000-0005-0000-0000-00004D060000}"/>
    <cellStyle name="40% - Colore 6 12 2 2" xfId="3825" xr:uid="{56A2BA85-2571-4F1A-A72E-E69A2BF60590}"/>
    <cellStyle name="40% - Colore 6 12 3" xfId="3824" xr:uid="{DB2FBD3E-6CF6-4DE8-858C-16779FCDAF0F}"/>
    <cellStyle name="40% - Colore 6 13" xfId="1625" xr:uid="{00000000-0005-0000-0000-00004E060000}"/>
    <cellStyle name="40% - Colore 6 13 2" xfId="1626" xr:uid="{00000000-0005-0000-0000-00004F060000}"/>
    <cellStyle name="40% - Colore 6 13 2 2" xfId="3827" xr:uid="{479795AD-A548-4456-8CC5-BD3FAA7F5B5A}"/>
    <cellStyle name="40% - Colore 6 13 3" xfId="3826" xr:uid="{C8EC00A0-4B3B-49EC-AC17-C9FA6B2A24F9}"/>
    <cellStyle name="40% - Colore 6 14" xfId="1627" xr:uid="{00000000-0005-0000-0000-000050060000}"/>
    <cellStyle name="40% - Colore 6 14 2" xfId="1628" xr:uid="{00000000-0005-0000-0000-000051060000}"/>
    <cellStyle name="40% - Colore 6 14 2 2" xfId="3829" xr:uid="{F1446867-80EF-4E63-8ECE-0A940A5040BF}"/>
    <cellStyle name="40% - Colore 6 14 3" xfId="3828" xr:uid="{A73BFC23-04CA-40E1-A4CC-57CD36D8E4DF}"/>
    <cellStyle name="40% - Colore 6 15" xfId="1629" xr:uid="{00000000-0005-0000-0000-000052060000}"/>
    <cellStyle name="40% - Colore 6 15 2" xfId="1630" xr:uid="{00000000-0005-0000-0000-000053060000}"/>
    <cellStyle name="40% - Colore 6 15 2 2" xfId="3831" xr:uid="{646629B9-862E-4A76-ADE8-7877EFF835F3}"/>
    <cellStyle name="40% - Colore 6 15 3" xfId="3830" xr:uid="{5DA68BAC-6616-4D8D-AEAF-DA90CFDBE091}"/>
    <cellStyle name="40% - Colore 6 16" xfId="1631" xr:uid="{00000000-0005-0000-0000-000054060000}"/>
    <cellStyle name="40% - Colore 6 16 2" xfId="1632" xr:uid="{00000000-0005-0000-0000-000055060000}"/>
    <cellStyle name="40% - Colore 6 16 2 2" xfId="3833" xr:uid="{2D58A1D0-060F-4C95-8AF8-190BE209507F}"/>
    <cellStyle name="40% - Colore 6 16 3" xfId="3832" xr:uid="{21441DD7-E637-4F56-B909-E5BDE390A183}"/>
    <cellStyle name="40% - Colore 6 17" xfId="1633" xr:uid="{00000000-0005-0000-0000-000056060000}"/>
    <cellStyle name="40% - Colore 6 17 2" xfId="1634" xr:uid="{00000000-0005-0000-0000-000057060000}"/>
    <cellStyle name="40% - Colore 6 17 2 2" xfId="3835" xr:uid="{4E57DDA9-F9EA-48D3-A428-4CEA2418731A}"/>
    <cellStyle name="40% - Colore 6 17 3" xfId="3834" xr:uid="{287226CC-ECF3-4B62-B11D-FD4FEEE8AF11}"/>
    <cellStyle name="40% - Colore 6 18" xfId="1635" xr:uid="{00000000-0005-0000-0000-000058060000}"/>
    <cellStyle name="40% - Colore 6 18 2" xfId="1636" xr:uid="{00000000-0005-0000-0000-000059060000}"/>
    <cellStyle name="40% - Colore 6 18 2 2" xfId="3837" xr:uid="{A102C65A-5A05-42B0-AD81-8958651750E1}"/>
    <cellStyle name="40% - Colore 6 18 3" xfId="3836" xr:uid="{52610D97-6722-41CB-8360-EED6B5F844E1}"/>
    <cellStyle name="40% - Colore 6 19" xfId="1637" xr:uid="{00000000-0005-0000-0000-00005A060000}"/>
    <cellStyle name="40% - Colore 6 19 2" xfId="1638" xr:uid="{00000000-0005-0000-0000-00005B060000}"/>
    <cellStyle name="40% - Colore 6 19 2 2" xfId="3839" xr:uid="{5C603921-3568-49D0-8291-AC150096165C}"/>
    <cellStyle name="40% - Colore 6 19 3" xfId="3838" xr:uid="{A3A638E6-BDD9-428C-AEF4-27C59A40A611}"/>
    <cellStyle name="40% - Colore 6 2" xfId="14" xr:uid="{00000000-0005-0000-0000-00005C060000}"/>
    <cellStyle name="40% - Colore 6 2 2" xfId="1639" xr:uid="{00000000-0005-0000-0000-00005D060000}"/>
    <cellStyle name="40% - Colore 6 2 2 2" xfId="3840" xr:uid="{2B814030-AE38-4299-B0B1-908602118B0A}"/>
    <cellStyle name="40% - Colore 6 2 3" xfId="1640" xr:uid="{00000000-0005-0000-0000-00005E060000}"/>
    <cellStyle name="40% - Colore 6 2 3 2" xfId="3841" xr:uid="{0A9BBE71-BE5E-4DF2-9CDF-C1C064582143}"/>
    <cellStyle name="40% - Colore 6 2 4" xfId="2218" xr:uid="{0D835134-13CA-40F5-A747-C0D9863E3BC0}"/>
    <cellStyle name="40% - Colore 6 20" xfId="1641" xr:uid="{00000000-0005-0000-0000-00005F060000}"/>
    <cellStyle name="40% - Colore 6 20 2" xfId="1642" xr:uid="{00000000-0005-0000-0000-000060060000}"/>
    <cellStyle name="40% - Colore 6 20 2 2" xfId="3843" xr:uid="{DBB91F01-AC14-4A0E-8D14-81193C248C35}"/>
    <cellStyle name="40% - Colore 6 20 3" xfId="3842" xr:uid="{7F4C263F-DB51-4255-AA7F-FBABC5E3FADC}"/>
    <cellStyle name="40% - Colore 6 21" xfId="1643" xr:uid="{00000000-0005-0000-0000-000061060000}"/>
    <cellStyle name="40% - Colore 6 21 2" xfId="1644" xr:uid="{00000000-0005-0000-0000-000062060000}"/>
    <cellStyle name="40% - Colore 6 21 2 2" xfId="3845" xr:uid="{78CB8663-EC3F-487F-96C0-FCFFF197BD55}"/>
    <cellStyle name="40% - Colore 6 21 3" xfId="3844" xr:uid="{323A084B-86B4-492E-B8C2-352D2113F226}"/>
    <cellStyle name="40% - Colore 6 22" xfId="1645" xr:uid="{00000000-0005-0000-0000-000063060000}"/>
    <cellStyle name="40% - Colore 6 22 2" xfId="1646" xr:uid="{00000000-0005-0000-0000-000064060000}"/>
    <cellStyle name="40% - Colore 6 22 2 2" xfId="3847" xr:uid="{8EB3FA5A-3A61-4156-8721-9BAADF35E297}"/>
    <cellStyle name="40% - Colore 6 22 3" xfId="3846" xr:uid="{B06F2A2C-284E-4330-8F6A-39E8EC3D051E}"/>
    <cellStyle name="40% - Colore 6 23" xfId="1647" xr:uid="{00000000-0005-0000-0000-000065060000}"/>
    <cellStyle name="40% - Colore 6 23 2" xfId="1648" xr:uid="{00000000-0005-0000-0000-000066060000}"/>
    <cellStyle name="40% - Colore 6 23 2 2" xfId="3849" xr:uid="{D032000E-4072-4AB3-99E5-5F061489E714}"/>
    <cellStyle name="40% - Colore 6 23 3" xfId="3848" xr:uid="{6C731A36-4638-4DE3-8FFE-D150720732B9}"/>
    <cellStyle name="40% - Colore 6 24" xfId="1649" xr:uid="{00000000-0005-0000-0000-000067060000}"/>
    <cellStyle name="40% - Colore 6 24 2" xfId="1650" xr:uid="{00000000-0005-0000-0000-000068060000}"/>
    <cellStyle name="40% - Colore 6 24 2 2" xfId="3851" xr:uid="{AECECFE3-5D3A-4A00-9D4E-BD6812D4D01A}"/>
    <cellStyle name="40% - Colore 6 24 3" xfId="3850" xr:uid="{B6B28897-A88A-4E3E-B0E6-C772C528B0D6}"/>
    <cellStyle name="40% - Colore 6 25" xfId="1651" xr:uid="{00000000-0005-0000-0000-000069060000}"/>
    <cellStyle name="40% - Colore 6 25 2" xfId="1652" xr:uid="{00000000-0005-0000-0000-00006A060000}"/>
    <cellStyle name="40% - Colore 6 25 2 2" xfId="3853" xr:uid="{A8B48F0C-0197-4BD5-B79F-6184B69340B5}"/>
    <cellStyle name="40% - Colore 6 25 3" xfId="3852" xr:uid="{A8FEBEC1-AA19-4257-8C8B-F2B1B5242D86}"/>
    <cellStyle name="40% - Colore 6 26" xfId="1653" xr:uid="{00000000-0005-0000-0000-00006B060000}"/>
    <cellStyle name="40% - Colore 6 26 2" xfId="1654" xr:uid="{00000000-0005-0000-0000-00006C060000}"/>
    <cellStyle name="40% - Colore 6 26 2 2" xfId="3855" xr:uid="{6F0F6CB1-2366-419F-ACC8-B036AC531ADC}"/>
    <cellStyle name="40% - Colore 6 26 3" xfId="3854" xr:uid="{755A2B24-7E28-4E19-B66F-AE6F115CBF81}"/>
    <cellStyle name="40% - Colore 6 27" xfId="1655" xr:uid="{00000000-0005-0000-0000-00006D060000}"/>
    <cellStyle name="40% - Colore 6 27 2" xfId="1656" xr:uid="{00000000-0005-0000-0000-00006E060000}"/>
    <cellStyle name="40% - Colore 6 27 2 2" xfId="3857" xr:uid="{4D2664D0-36B3-485E-90C6-51623270597F}"/>
    <cellStyle name="40% - Colore 6 27 3" xfId="3856" xr:uid="{D4549062-32D8-45AB-AFBB-DF32A5B5FFCD}"/>
    <cellStyle name="40% - Colore 6 28" xfId="1657" xr:uid="{00000000-0005-0000-0000-00006F060000}"/>
    <cellStyle name="40% - Colore 6 28 2" xfId="1658" xr:uid="{00000000-0005-0000-0000-000070060000}"/>
    <cellStyle name="40% - Colore 6 28 2 2" xfId="3859" xr:uid="{0CE4950F-0A67-47E1-93FA-6ABD28FBD054}"/>
    <cellStyle name="40% - Colore 6 28 3" xfId="3858" xr:uid="{76A155AE-1981-40EE-8CB7-E082A7B673E0}"/>
    <cellStyle name="40% - Colore 6 29" xfId="1659" xr:uid="{00000000-0005-0000-0000-000071060000}"/>
    <cellStyle name="40% - Colore 6 29 2" xfId="1660" xr:uid="{00000000-0005-0000-0000-000072060000}"/>
    <cellStyle name="40% - Colore 6 29 2 2" xfId="3861" xr:uid="{788A6377-D58C-4283-8786-614F18AFE1DC}"/>
    <cellStyle name="40% - Colore 6 29 3" xfId="3860" xr:uid="{D6E50A4E-58A7-45A9-A5CA-6EF890BFC576}"/>
    <cellStyle name="40% - Colore 6 3" xfId="1661" xr:uid="{00000000-0005-0000-0000-000073060000}"/>
    <cellStyle name="40% - Colore 6 3 2" xfId="1662" xr:uid="{00000000-0005-0000-0000-000074060000}"/>
    <cellStyle name="40% - Colore 6 3 2 2" xfId="3863" xr:uid="{B5714E17-E861-4221-B6FA-FD9A62822766}"/>
    <cellStyle name="40% - Colore 6 3 3" xfId="1663" xr:uid="{00000000-0005-0000-0000-000075060000}"/>
    <cellStyle name="40% - Colore 6 3 3 2" xfId="3864" xr:uid="{583CB239-5233-4301-A1EA-474517377B95}"/>
    <cellStyle name="40% - Colore 6 3 4" xfId="3862" xr:uid="{E2259E23-41E5-4771-A03F-1060A3F3300D}"/>
    <cellStyle name="40% - Colore 6 30" xfId="1664" xr:uid="{00000000-0005-0000-0000-000076060000}"/>
    <cellStyle name="40% - Colore 6 30 2" xfId="1665" xr:uid="{00000000-0005-0000-0000-000077060000}"/>
    <cellStyle name="40% - Colore 6 30 2 2" xfId="3866" xr:uid="{9999BD95-0D99-419E-832A-04DB574A4402}"/>
    <cellStyle name="40% - Colore 6 30 3" xfId="3865" xr:uid="{2712FFF6-E6D8-4A52-B8E9-08F04DEC3D52}"/>
    <cellStyle name="40% - Colore 6 31" xfId="1666" xr:uid="{00000000-0005-0000-0000-000078060000}"/>
    <cellStyle name="40% - Colore 6 31 2" xfId="1667" xr:uid="{00000000-0005-0000-0000-000079060000}"/>
    <cellStyle name="40% - Colore 6 31 2 2" xfId="3868" xr:uid="{85B9F848-CC31-4EDF-8C94-CBA500A9B6BF}"/>
    <cellStyle name="40% - Colore 6 31 3" xfId="3867" xr:uid="{EE2F785E-8BDD-4397-A26D-4776BF913749}"/>
    <cellStyle name="40% - Colore 6 32" xfId="1668" xr:uid="{00000000-0005-0000-0000-00007A060000}"/>
    <cellStyle name="40% - Colore 6 32 2" xfId="1669" xr:uid="{00000000-0005-0000-0000-00007B060000}"/>
    <cellStyle name="40% - Colore 6 32 2 2" xfId="3870" xr:uid="{E8DAE10F-AA30-4B3C-9209-E59A47FD8BB9}"/>
    <cellStyle name="40% - Colore 6 32 3" xfId="3869" xr:uid="{1D185982-C637-4A34-A62E-4B3808640796}"/>
    <cellStyle name="40% - Colore 6 33" xfId="1670" xr:uid="{00000000-0005-0000-0000-00007C060000}"/>
    <cellStyle name="40% - Colore 6 33 2" xfId="1671" xr:uid="{00000000-0005-0000-0000-00007D060000}"/>
    <cellStyle name="40% - Colore 6 33 2 2" xfId="3872" xr:uid="{25D12807-8926-48C2-8127-E478E58A678D}"/>
    <cellStyle name="40% - Colore 6 33 3" xfId="3871" xr:uid="{E6E35EC1-9DC6-4BBA-A526-09BE450A93C4}"/>
    <cellStyle name="40% - Colore 6 34" xfId="1672" xr:uid="{00000000-0005-0000-0000-00007E060000}"/>
    <cellStyle name="40% - Colore 6 34 2" xfId="1673" xr:uid="{00000000-0005-0000-0000-00007F060000}"/>
    <cellStyle name="40% - Colore 6 34 2 2" xfId="3874" xr:uid="{CF15138A-7FB3-4F17-A3EC-A8737368EDEA}"/>
    <cellStyle name="40% - Colore 6 34 3" xfId="3873" xr:uid="{137DC06D-D1DC-4DE7-998D-2A6C099B6262}"/>
    <cellStyle name="40% - Colore 6 35" xfId="1674" xr:uid="{00000000-0005-0000-0000-000080060000}"/>
    <cellStyle name="40% - Colore 6 35 2" xfId="1675" xr:uid="{00000000-0005-0000-0000-000081060000}"/>
    <cellStyle name="40% - Colore 6 35 2 2" xfId="3876" xr:uid="{AAB43FB3-10BD-4F8C-9021-DB4C62B7AE59}"/>
    <cellStyle name="40% - Colore 6 35 3" xfId="3875" xr:uid="{EC0B9FEA-A850-4269-881D-6BFD9E554512}"/>
    <cellStyle name="40% - Colore 6 36" xfId="1676" xr:uid="{00000000-0005-0000-0000-000082060000}"/>
    <cellStyle name="40% - Colore 6 36 2" xfId="1677" xr:uid="{00000000-0005-0000-0000-000083060000}"/>
    <cellStyle name="40% - Colore 6 36 2 2" xfId="3878" xr:uid="{1D5A4BDB-5685-43FD-A780-684E953DA506}"/>
    <cellStyle name="40% - Colore 6 36 3" xfId="3877" xr:uid="{D03F591C-CF54-4345-968B-D3F450032368}"/>
    <cellStyle name="40% - Colore 6 37" xfId="1678" xr:uid="{00000000-0005-0000-0000-000084060000}"/>
    <cellStyle name="40% - Colore 6 37 2" xfId="1679" xr:uid="{00000000-0005-0000-0000-000085060000}"/>
    <cellStyle name="40% - Colore 6 37 2 2" xfId="3880" xr:uid="{EC5E347A-BD28-4135-BD56-25A63C874752}"/>
    <cellStyle name="40% - Colore 6 37 3" xfId="3879" xr:uid="{D7D31CA9-CC30-438B-8187-A116E8B3D221}"/>
    <cellStyle name="40% - Colore 6 38" xfId="1680" xr:uid="{00000000-0005-0000-0000-000086060000}"/>
    <cellStyle name="40% - Colore 6 38 2" xfId="1681" xr:uid="{00000000-0005-0000-0000-000087060000}"/>
    <cellStyle name="40% - Colore 6 38 2 2" xfId="3882" xr:uid="{60EB152B-4C48-46C0-93A6-4B361F654C90}"/>
    <cellStyle name="40% - Colore 6 38 3" xfId="3881" xr:uid="{C2C47AD2-9CCA-42F8-8A01-FAED984CA72F}"/>
    <cellStyle name="40% - Colore 6 39" xfId="1682" xr:uid="{00000000-0005-0000-0000-000088060000}"/>
    <cellStyle name="40% - Colore 6 39 2" xfId="1683" xr:uid="{00000000-0005-0000-0000-000089060000}"/>
    <cellStyle name="40% - Colore 6 39 2 2" xfId="3884" xr:uid="{0B2E39A7-43E1-4868-9110-19D1F5FD4294}"/>
    <cellStyle name="40% - Colore 6 39 3" xfId="3883" xr:uid="{B340F9DB-AFD6-43D8-811E-EDB1B7D4806A}"/>
    <cellStyle name="40% - Colore 6 4" xfId="1684" xr:uid="{00000000-0005-0000-0000-00008A060000}"/>
    <cellStyle name="40% - Colore 6 4 2" xfId="1685" xr:uid="{00000000-0005-0000-0000-00008B060000}"/>
    <cellStyle name="40% - Colore 6 4 2 2" xfId="3886" xr:uid="{16FDC9B1-8BCC-4D0F-A570-DE8F1F2311BC}"/>
    <cellStyle name="40% - Colore 6 4 3" xfId="1686" xr:uid="{00000000-0005-0000-0000-00008C060000}"/>
    <cellStyle name="40% - Colore 6 4 3 2" xfId="3887" xr:uid="{655622F6-9009-42C5-8A06-169F8B40318D}"/>
    <cellStyle name="40% - Colore 6 4 4" xfId="3885" xr:uid="{457CF30C-AAD1-43F5-B193-600532787E1E}"/>
    <cellStyle name="40% - Colore 6 40" xfId="1687" xr:uid="{00000000-0005-0000-0000-00008D060000}"/>
    <cellStyle name="40% - Colore 6 40 2" xfId="1688" xr:uid="{00000000-0005-0000-0000-00008E060000}"/>
    <cellStyle name="40% - Colore 6 40 2 2" xfId="3889" xr:uid="{52808542-0DBC-4A0E-984D-86C7790A38ED}"/>
    <cellStyle name="40% - Colore 6 40 3" xfId="3888" xr:uid="{27492C7C-8C38-4362-A323-7E11DC464128}"/>
    <cellStyle name="40% - Colore 6 41" xfId="1689" xr:uid="{00000000-0005-0000-0000-00008F060000}"/>
    <cellStyle name="40% - Colore 6 41 2" xfId="1690" xr:uid="{00000000-0005-0000-0000-000090060000}"/>
    <cellStyle name="40% - Colore 6 41 2 2" xfId="3891" xr:uid="{DA519BCE-402E-4B61-892C-7531A0E4E551}"/>
    <cellStyle name="40% - Colore 6 41 3" xfId="3890" xr:uid="{FC32939B-BD5F-40DC-9C62-3E971960503A}"/>
    <cellStyle name="40% - Colore 6 42" xfId="1691" xr:uid="{00000000-0005-0000-0000-000091060000}"/>
    <cellStyle name="40% - Colore 6 42 2" xfId="1692" xr:uid="{00000000-0005-0000-0000-000092060000}"/>
    <cellStyle name="40% - Colore 6 42 2 2" xfId="3893" xr:uid="{346A436E-7776-4626-BBF4-921973E6223F}"/>
    <cellStyle name="40% - Colore 6 42 3" xfId="3892" xr:uid="{B4404A09-9596-4C90-9EBD-F06846F0EF66}"/>
    <cellStyle name="40% - Colore 6 43" xfId="1693" xr:uid="{00000000-0005-0000-0000-000093060000}"/>
    <cellStyle name="40% - Colore 6 43 2" xfId="1694" xr:uid="{00000000-0005-0000-0000-000094060000}"/>
    <cellStyle name="40% - Colore 6 43 2 2" xfId="3895" xr:uid="{29014AA9-4A3F-4869-890F-1BC80098EEB1}"/>
    <cellStyle name="40% - Colore 6 43 3" xfId="3894" xr:uid="{CEAE6D50-D2A9-4FED-A726-A02902C89D45}"/>
    <cellStyle name="40% - Colore 6 44" xfId="1695" xr:uid="{00000000-0005-0000-0000-000095060000}"/>
    <cellStyle name="40% - Colore 6 44 2" xfId="1696" xr:uid="{00000000-0005-0000-0000-000096060000}"/>
    <cellStyle name="40% - Colore 6 44 2 2" xfId="3897" xr:uid="{0E583745-D12D-404F-B066-175F062B27B1}"/>
    <cellStyle name="40% - Colore 6 44 3" xfId="3896" xr:uid="{827D1C76-86E1-4D99-B7E5-47B6AA0DAB0A}"/>
    <cellStyle name="40% - Colore 6 45" xfId="1697" xr:uid="{00000000-0005-0000-0000-000097060000}"/>
    <cellStyle name="40% - Colore 6 45 2" xfId="3898" xr:uid="{A19FA896-41E4-457F-AC68-314FAAEB8489}"/>
    <cellStyle name="40% - Colore 6 46" xfId="1698" xr:uid="{00000000-0005-0000-0000-000098060000}"/>
    <cellStyle name="40% - Colore 6 46 2" xfId="3899" xr:uid="{33209A6A-7E3F-474B-A91D-4C4B19C9DBC5}"/>
    <cellStyle name="40% - Colore 6 47" xfId="1699" xr:uid="{00000000-0005-0000-0000-000099060000}"/>
    <cellStyle name="40% - Colore 6 47 2" xfId="3900" xr:uid="{1C981242-B19E-4645-B853-C92494316E8D}"/>
    <cellStyle name="40% - Colore 6 48" xfId="1700" xr:uid="{00000000-0005-0000-0000-00009A060000}"/>
    <cellStyle name="40% - Colore 6 48 2" xfId="3901" xr:uid="{87005DAA-4B8F-4F3B-9D1B-8E3DA2F2432A}"/>
    <cellStyle name="40% - Colore 6 49" xfId="1701" xr:uid="{00000000-0005-0000-0000-00009B060000}"/>
    <cellStyle name="40% - Colore 6 49 2" xfId="3902" xr:uid="{C759C617-DA0A-46D2-AE20-596DA1320393}"/>
    <cellStyle name="40% - Colore 6 5" xfId="1702" xr:uid="{00000000-0005-0000-0000-00009C060000}"/>
    <cellStyle name="40% - Colore 6 5 2" xfId="1703" xr:uid="{00000000-0005-0000-0000-00009D060000}"/>
    <cellStyle name="40% - Colore 6 5 2 2" xfId="3904" xr:uid="{A004028D-1EE0-49CF-9D22-BE8459592044}"/>
    <cellStyle name="40% - Colore 6 5 3" xfId="3903" xr:uid="{DE9A68FB-E574-42F3-9D71-3F0DDD625546}"/>
    <cellStyle name="40% - Colore 6 50" xfId="1704" xr:uid="{00000000-0005-0000-0000-00009E060000}"/>
    <cellStyle name="40% - Colore 6 50 2" xfId="3905" xr:uid="{1F2ACCA1-696D-44FE-ACEB-A463B706DED2}"/>
    <cellStyle name="40% - Colore 6 51" xfId="1705" xr:uid="{00000000-0005-0000-0000-00009F060000}"/>
    <cellStyle name="40% - Colore 6 51 2" xfId="3906" xr:uid="{9991BA87-3864-4974-946D-B19F0415065B}"/>
    <cellStyle name="40% - Colore 6 52" xfId="1706" xr:uid="{00000000-0005-0000-0000-0000A0060000}"/>
    <cellStyle name="40% - Colore 6 52 2" xfId="3907" xr:uid="{7AE9267C-1746-4609-8A1E-40F0568BF74E}"/>
    <cellStyle name="40% - Colore 6 53" xfId="1707" xr:uid="{00000000-0005-0000-0000-0000A1060000}"/>
    <cellStyle name="40% - Colore 6 53 2" xfId="3908" xr:uid="{028CB6CB-8841-4BEE-AEFC-418BB83733A0}"/>
    <cellStyle name="40% - Colore 6 54" xfId="1708" xr:uid="{00000000-0005-0000-0000-0000A2060000}"/>
    <cellStyle name="40% - Colore 6 54 2" xfId="3909" xr:uid="{03520244-CE63-4CA5-9BF8-AF5BFC546A15}"/>
    <cellStyle name="40% - Colore 6 55" xfId="1709" xr:uid="{00000000-0005-0000-0000-0000A3060000}"/>
    <cellStyle name="40% - Colore 6 55 2" xfId="3910" xr:uid="{8803BEDA-F78B-4CF5-9974-FF05820748F6}"/>
    <cellStyle name="40% - Colore 6 56" xfId="1710" xr:uid="{00000000-0005-0000-0000-0000A4060000}"/>
    <cellStyle name="40% - Colore 6 56 2" xfId="3911" xr:uid="{9BD02FE9-3E32-4F0B-944F-7FB1072F3E9C}"/>
    <cellStyle name="40% - Colore 6 57" xfId="1711" xr:uid="{00000000-0005-0000-0000-0000A5060000}"/>
    <cellStyle name="40% - Colore 6 57 2" xfId="3912" xr:uid="{1D906497-6C91-4C13-8541-377A2B98DC9A}"/>
    <cellStyle name="40% - Colore 6 58" xfId="1712" xr:uid="{00000000-0005-0000-0000-0000A6060000}"/>
    <cellStyle name="40% - Colore 6 58 2" xfId="3913" xr:uid="{B6FBACE7-9DDC-45CC-8D13-6951B351E584}"/>
    <cellStyle name="40% - Colore 6 59" xfId="1713" xr:uid="{00000000-0005-0000-0000-0000A7060000}"/>
    <cellStyle name="40% - Colore 6 59 2" xfId="3914" xr:uid="{6D2006E0-94EA-49A2-8EDD-03B9504CC8B7}"/>
    <cellStyle name="40% - Colore 6 6" xfId="1714" xr:uid="{00000000-0005-0000-0000-0000A8060000}"/>
    <cellStyle name="40% - Colore 6 6 2" xfId="1715" xr:uid="{00000000-0005-0000-0000-0000A9060000}"/>
    <cellStyle name="40% - Colore 6 6 2 2" xfId="3916" xr:uid="{BD164709-1473-46D1-A2CB-A7050D3CAD1E}"/>
    <cellStyle name="40% - Colore 6 6 3" xfId="3915" xr:uid="{F5D1324B-2619-4BE3-BEF4-BEF6824619D2}"/>
    <cellStyle name="40% - Colore 6 60" xfId="1716" xr:uid="{00000000-0005-0000-0000-0000AA060000}"/>
    <cellStyle name="40% - Colore 6 60 2" xfId="3917" xr:uid="{DA7EF308-0512-4A67-8687-EF1F51AD4074}"/>
    <cellStyle name="40% - Colore 6 61" xfId="1717" xr:uid="{00000000-0005-0000-0000-0000AB060000}"/>
    <cellStyle name="40% - Colore 6 61 2" xfId="3918" xr:uid="{CCD12613-6BAD-455A-B29A-C304FA88968A}"/>
    <cellStyle name="40% - Colore 6 62" xfId="1718" xr:uid="{00000000-0005-0000-0000-0000AC060000}"/>
    <cellStyle name="40% - Colore 6 62 2" xfId="3919" xr:uid="{C55DC011-A433-4E4E-B4B1-3627EA8C15D2}"/>
    <cellStyle name="40% - Colore 6 63" xfId="1719" xr:uid="{00000000-0005-0000-0000-0000AD060000}"/>
    <cellStyle name="40% - Colore 6 63 2" xfId="3920" xr:uid="{FC442C29-BFF7-4585-AE31-EB1B47C49E24}"/>
    <cellStyle name="40% - Colore 6 64" xfId="1720" xr:uid="{00000000-0005-0000-0000-0000AE060000}"/>
    <cellStyle name="40% - Colore 6 64 2" xfId="3921" xr:uid="{38BF4C00-7A46-45ED-8F0A-AF1E7A74AA39}"/>
    <cellStyle name="40% - Colore 6 65" xfId="1721" xr:uid="{00000000-0005-0000-0000-0000AF060000}"/>
    <cellStyle name="40% - Colore 6 65 2" xfId="3922" xr:uid="{F3A32BD1-BE5B-46A4-8222-B62D761AED36}"/>
    <cellStyle name="40% - Colore 6 66" xfId="1722" xr:uid="{00000000-0005-0000-0000-0000B0060000}"/>
    <cellStyle name="40% - Colore 6 66 2" xfId="3923" xr:uid="{5B2784EB-B48D-4F42-AC22-1C0AA889C576}"/>
    <cellStyle name="40% - Colore 6 67" xfId="1723" xr:uid="{00000000-0005-0000-0000-0000B1060000}"/>
    <cellStyle name="40% - Colore 6 67 2" xfId="3924" xr:uid="{9660D4E6-EF39-48B6-BC4B-C80BA3FC2674}"/>
    <cellStyle name="40% - Colore 6 68" xfId="1724" xr:uid="{00000000-0005-0000-0000-0000B2060000}"/>
    <cellStyle name="40% - Colore 6 68 2" xfId="3925" xr:uid="{2ACA9808-92B5-4912-B35A-1D9DE61152F6}"/>
    <cellStyle name="40% - Colore 6 69" xfId="1725" xr:uid="{00000000-0005-0000-0000-0000B3060000}"/>
    <cellStyle name="40% - Colore 6 69 2" xfId="3926" xr:uid="{CC83035D-C33B-47E3-B5C4-F445EE16DF4B}"/>
    <cellStyle name="40% - Colore 6 7" xfId="1726" xr:uid="{00000000-0005-0000-0000-0000B4060000}"/>
    <cellStyle name="40% - Colore 6 7 2" xfId="1727" xr:uid="{00000000-0005-0000-0000-0000B5060000}"/>
    <cellStyle name="40% - Colore 6 7 2 2" xfId="3928" xr:uid="{A989DAF4-02FD-497A-AEA7-EAB1E144D385}"/>
    <cellStyle name="40% - Colore 6 7 3" xfId="3927" xr:uid="{2CFC735B-E541-4DAF-80B6-B4CBE529D07C}"/>
    <cellStyle name="40% - Colore 6 70" xfId="1728" xr:uid="{00000000-0005-0000-0000-0000B6060000}"/>
    <cellStyle name="40% - Colore 6 70 2" xfId="3929" xr:uid="{A15BC05D-131B-46D5-89FD-426E56DB7555}"/>
    <cellStyle name="40% - Colore 6 71" xfId="1729" xr:uid="{00000000-0005-0000-0000-0000B7060000}"/>
    <cellStyle name="40% - Colore 6 71 2" xfId="3930" xr:uid="{47BFC989-CD37-41B8-B5B8-F3CFF3AEDA25}"/>
    <cellStyle name="40% - Colore 6 72" xfId="1730" xr:uid="{00000000-0005-0000-0000-0000B8060000}"/>
    <cellStyle name="40% - Colore 6 72 2" xfId="3931" xr:uid="{F0299369-2AE2-4DFC-9F97-A5D354363B89}"/>
    <cellStyle name="40% - Colore 6 73" xfId="1731" xr:uid="{00000000-0005-0000-0000-0000B9060000}"/>
    <cellStyle name="40% - Colore 6 73 2" xfId="3932" xr:uid="{371CE633-0BC4-433E-9CA2-1EE194DF33B8}"/>
    <cellStyle name="40% - Colore 6 74" xfId="1732" xr:uid="{00000000-0005-0000-0000-0000BA060000}"/>
    <cellStyle name="40% - Colore 6 74 2" xfId="3933" xr:uid="{C04D3835-2AE4-48D2-A2E2-C25E20CEED48}"/>
    <cellStyle name="40% - Colore 6 75" xfId="1733" xr:uid="{00000000-0005-0000-0000-0000BB060000}"/>
    <cellStyle name="40% - Colore 6 75 2" xfId="3934" xr:uid="{D6CCA16C-7EFF-442D-9314-F6D229D31ADD}"/>
    <cellStyle name="40% - Colore 6 76" xfId="1734" xr:uid="{00000000-0005-0000-0000-0000BC060000}"/>
    <cellStyle name="40% - Colore 6 76 2" xfId="3935" xr:uid="{BAA2365F-DEF9-4EEE-868D-A6DDDEC7C53F}"/>
    <cellStyle name="40% - Colore 6 77" xfId="1735" xr:uid="{00000000-0005-0000-0000-0000BD060000}"/>
    <cellStyle name="40% - Colore 6 77 2" xfId="3936" xr:uid="{4E096790-386E-49A2-A061-41E3DC7FC0A0}"/>
    <cellStyle name="40% - Colore 6 78" xfId="1736" xr:uid="{00000000-0005-0000-0000-0000BE060000}"/>
    <cellStyle name="40% - Colore 6 78 2" xfId="3937" xr:uid="{59814430-CC3E-4E52-A304-350C92CFA632}"/>
    <cellStyle name="40% - Colore 6 79" xfId="1737" xr:uid="{00000000-0005-0000-0000-0000BF060000}"/>
    <cellStyle name="40% - Colore 6 79 2" xfId="3938" xr:uid="{42ADE485-D201-4941-91FC-C3AC4E8A45F2}"/>
    <cellStyle name="40% - Colore 6 8" xfId="1738" xr:uid="{00000000-0005-0000-0000-0000C0060000}"/>
    <cellStyle name="40% - Colore 6 8 2" xfId="1739" xr:uid="{00000000-0005-0000-0000-0000C1060000}"/>
    <cellStyle name="40% - Colore 6 8 2 2" xfId="3940" xr:uid="{325AC76B-C010-48C9-99ED-83D8091F908B}"/>
    <cellStyle name="40% - Colore 6 8 3" xfId="3939" xr:uid="{C89D37A5-3B19-4556-BBC5-64973C119EBC}"/>
    <cellStyle name="40% - Colore 6 80" xfId="1740" xr:uid="{00000000-0005-0000-0000-0000C2060000}"/>
    <cellStyle name="40% - Colore 6 80 2" xfId="3941" xr:uid="{211101AC-24C9-4F64-9926-DFBC44C55AB1}"/>
    <cellStyle name="40% - Colore 6 81" xfId="1741" xr:uid="{00000000-0005-0000-0000-0000C3060000}"/>
    <cellStyle name="40% - Colore 6 81 2" xfId="3942" xr:uid="{5555540E-444C-4E77-934E-B5BC93A3F47B}"/>
    <cellStyle name="40% - Colore 6 82" xfId="1742" xr:uid="{00000000-0005-0000-0000-0000C4060000}"/>
    <cellStyle name="40% - Colore 6 82 2" xfId="3943" xr:uid="{25934B37-C19A-4022-B5A7-C71BD50DCFE9}"/>
    <cellStyle name="40% - Colore 6 83" xfId="1743" xr:uid="{00000000-0005-0000-0000-0000C5060000}"/>
    <cellStyle name="40% - Colore 6 83 2" xfId="3944" xr:uid="{AE455B95-0098-4ED9-BE14-7F2205B68CCC}"/>
    <cellStyle name="40% - Colore 6 84" xfId="1744" xr:uid="{00000000-0005-0000-0000-0000C6060000}"/>
    <cellStyle name="40% - Colore 6 84 2" xfId="3945" xr:uid="{036B5257-1027-4016-9507-F99CA069EED7}"/>
    <cellStyle name="40% - Colore 6 85" xfId="1745" xr:uid="{00000000-0005-0000-0000-0000C7060000}"/>
    <cellStyle name="40% - Colore 6 85 2" xfId="3946" xr:uid="{9B9F6172-4E79-41F2-A369-BD0555AF5F2E}"/>
    <cellStyle name="40% - Colore 6 86" xfId="1746" xr:uid="{00000000-0005-0000-0000-0000C8060000}"/>
    <cellStyle name="40% - Colore 6 86 2" xfId="3947" xr:uid="{00BCCC28-2DE8-49EA-B344-646E1AA2B133}"/>
    <cellStyle name="40% - Colore 6 87" xfId="1747" xr:uid="{00000000-0005-0000-0000-0000C9060000}"/>
    <cellStyle name="40% - Colore 6 87 2" xfId="3948" xr:uid="{315399B3-900E-42C9-9FA0-73960B49AF9A}"/>
    <cellStyle name="40% - Colore 6 88" xfId="1748" xr:uid="{00000000-0005-0000-0000-0000CA060000}"/>
    <cellStyle name="40% - Colore 6 88 2" xfId="3949" xr:uid="{812487F7-47F3-4E63-9266-84C373B5EB88}"/>
    <cellStyle name="40% - Colore 6 89" xfId="1749" xr:uid="{00000000-0005-0000-0000-0000CB060000}"/>
    <cellStyle name="40% - Colore 6 89 2" xfId="3950" xr:uid="{8A2189FD-CE48-446D-A1A5-DC5B6DA4A259}"/>
    <cellStyle name="40% - Colore 6 9" xfId="1750" xr:uid="{00000000-0005-0000-0000-0000CC060000}"/>
    <cellStyle name="40% - Colore 6 9 2" xfId="1751" xr:uid="{00000000-0005-0000-0000-0000CD060000}"/>
    <cellStyle name="40% - Colore 6 9 2 2" xfId="3952" xr:uid="{34A37480-C281-478F-AE2F-42903F2CB4E8}"/>
    <cellStyle name="40% - Colore 6 9 3" xfId="3951" xr:uid="{0C40497E-A83A-4B39-AC89-ECFE4D4D8C6D}"/>
    <cellStyle name="40% - Colore 6 90" xfId="1752" xr:uid="{00000000-0005-0000-0000-0000CE060000}"/>
    <cellStyle name="40% - Colore 6 90 2" xfId="3953" xr:uid="{D40689C9-6174-42A6-8F64-4CE35A550C33}"/>
    <cellStyle name="40% - Colore 6 91" xfId="1753" xr:uid="{00000000-0005-0000-0000-0000CF060000}"/>
    <cellStyle name="40% - Colore 6 91 2" xfId="3954" xr:uid="{2FA51321-2838-4BCA-8B7D-0BC681CFDA5D}"/>
    <cellStyle name="40% - Colore 6 92" xfId="1754" xr:uid="{00000000-0005-0000-0000-0000D0060000}"/>
    <cellStyle name="40% - Colore 6 92 2" xfId="3955" xr:uid="{D46C74F5-29E3-4A26-9907-745C80D4D064}"/>
    <cellStyle name="40% - Colore 6 93" xfId="1755" xr:uid="{00000000-0005-0000-0000-0000D1060000}"/>
    <cellStyle name="40% - Colore 6 93 2" xfId="3956" xr:uid="{6A621B71-CA33-42B9-B130-B64BFEE37DBB}"/>
    <cellStyle name="40% - Colore 6 94" xfId="1756" xr:uid="{00000000-0005-0000-0000-0000D2060000}"/>
    <cellStyle name="40% - Colore 6 94 2" xfId="3957" xr:uid="{0D28C886-EE92-4874-AA1C-CB36331E4E90}"/>
    <cellStyle name="40% - Colore 6 95" xfId="1757" xr:uid="{00000000-0005-0000-0000-0000D3060000}"/>
    <cellStyle name="40% - Colore 6 95 2" xfId="3958" xr:uid="{21309F21-B74A-4E2A-9817-EF66113A421C}"/>
    <cellStyle name="40% - Colore 6 96" xfId="1758" xr:uid="{00000000-0005-0000-0000-0000D4060000}"/>
    <cellStyle name="40% - Colore 6 96 2" xfId="3959" xr:uid="{CF752569-6A6C-4C6E-8D08-A81609704D12}"/>
    <cellStyle name="40% - Colore 6 97" xfId="1759" xr:uid="{00000000-0005-0000-0000-0000D5060000}"/>
    <cellStyle name="40% - Colore 6 97 2" xfId="3960" xr:uid="{37891F27-A96A-4AD9-943B-5CD9ED384CAF}"/>
    <cellStyle name="40% - Colore 6 98" xfId="1760" xr:uid="{00000000-0005-0000-0000-0000D6060000}"/>
    <cellStyle name="40% - Colore 6 98 2" xfId="3961" xr:uid="{54CEEA1C-EB21-47A5-93B7-4A86744FEF5E}"/>
    <cellStyle name="40% - Colore 6 99" xfId="1761" xr:uid="{00000000-0005-0000-0000-0000D7060000}"/>
    <cellStyle name="40% - Colore 6 99 2" xfId="3962" xr:uid="{1535E804-D0AA-4894-936F-97C5AFDC4EEB}"/>
    <cellStyle name="60% - Colore 1 2" xfId="1762" xr:uid="{00000000-0005-0000-0000-0000D8060000}"/>
    <cellStyle name="60% - Colore 2 2" xfId="1763" xr:uid="{00000000-0005-0000-0000-0000D9060000}"/>
    <cellStyle name="60% - Colore 3 2" xfId="1764" xr:uid="{00000000-0005-0000-0000-0000DA060000}"/>
    <cellStyle name="60% - Colore 4 2" xfId="1765" xr:uid="{00000000-0005-0000-0000-0000DB060000}"/>
    <cellStyle name="60% - Colore 5 2" xfId="1766" xr:uid="{00000000-0005-0000-0000-0000DC060000}"/>
    <cellStyle name="60% - Colore 6 2" xfId="1767" xr:uid="{00000000-0005-0000-0000-0000DD060000}"/>
    <cellStyle name="Colore 1 2" xfId="1768" xr:uid="{00000000-0005-0000-0000-0000DE060000}"/>
    <cellStyle name="Colore 2 2" xfId="1769" xr:uid="{00000000-0005-0000-0000-0000DF060000}"/>
    <cellStyle name="Colore 3 2" xfId="1770" xr:uid="{00000000-0005-0000-0000-0000E0060000}"/>
    <cellStyle name="Colore 4 2" xfId="1771" xr:uid="{00000000-0005-0000-0000-0000E1060000}"/>
    <cellStyle name="Colore 5 2" xfId="1772" xr:uid="{00000000-0005-0000-0000-0000E2060000}"/>
    <cellStyle name="Colore 6 2" xfId="1773" xr:uid="{00000000-0005-0000-0000-0000E3060000}"/>
    <cellStyle name="Euro" xfId="1774" xr:uid="{00000000-0005-0000-0000-0000E4060000}"/>
    <cellStyle name="Euro 2" xfId="1775" xr:uid="{00000000-0005-0000-0000-0000E5060000}"/>
    <cellStyle name="Hyperlink" xfId="1776" xr:uid="{00000000-0005-0000-0000-0000E6060000}"/>
    <cellStyle name="Migliaia" xfId="1" builtinId="3"/>
    <cellStyle name="Migliaia [0] 2" xfId="1777" xr:uid="{00000000-0005-0000-0000-0000E8060000}"/>
    <cellStyle name="Migliaia [0] 2 2" xfId="1778" xr:uid="{00000000-0005-0000-0000-0000E9060000}"/>
    <cellStyle name="Migliaia [0] 2 2 2" xfId="3964" xr:uid="{37F7DE1A-D242-4F67-9D9D-D305E61DE9F6}"/>
    <cellStyle name="Migliaia [0] 2 3" xfId="3963" xr:uid="{19BBD137-6968-4F19-BAFC-3932F791D36F}"/>
    <cellStyle name="Migliaia 10" xfId="1779" xr:uid="{00000000-0005-0000-0000-0000EA060000}"/>
    <cellStyle name="Migliaia 10 2" xfId="1780" xr:uid="{00000000-0005-0000-0000-0000EB060000}"/>
    <cellStyle name="Migliaia 10 2 2" xfId="3966" xr:uid="{5DB6E4BC-4CA3-49DC-BCD6-1BCAA1EC11D8}"/>
    <cellStyle name="Migliaia 10 3" xfId="3965" xr:uid="{11EC7DBC-8BA9-4C4D-ABC3-B650AA85FB51}"/>
    <cellStyle name="Migliaia 11" xfId="1781" xr:uid="{00000000-0005-0000-0000-0000EC060000}"/>
    <cellStyle name="Migliaia 11 2" xfId="1782" xr:uid="{00000000-0005-0000-0000-0000ED060000}"/>
    <cellStyle name="Migliaia 11 2 2" xfId="3968" xr:uid="{CFEF58CB-8FAD-4361-A7CB-6BCA27C4E0BD}"/>
    <cellStyle name="Migliaia 11 3" xfId="3967" xr:uid="{F4234FB2-7F93-4D7A-87C9-E615E750E835}"/>
    <cellStyle name="Migliaia 12" xfId="1783" xr:uid="{00000000-0005-0000-0000-0000EE060000}"/>
    <cellStyle name="Migliaia 12 2" xfId="1784" xr:uid="{00000000-0005-0000-0000-0000EF060000}"/>
    <cellStyle name="Migliaia 12 2 2" xfId="3970" xr:uid="{4D768324-3659-4E97-B1D5-F88A68F1C3C3}"/>
    <cellStyle name="Migliaia 12 3" xfId="3969" xr:uid="{E9F9DD0F-26AB-4D74-9515-10CAD8741D20}"/>
    <cellStyle name="Migliaia 13" xfId="1785" xr:uid="{00000000-0005-0000-0000-0000F0060000}"/>
    <cellStyle name="Migliaia 13 2" xfId="1786" xr:uid="{00000000-0005-0000-0000-0000F1060000}"/>
    <cellStyle name="Migliaia 13 2 2" xfId="1787" xr:uid="{00000000-0005-0000-0000-0000F2060000}"/>
    <cellStyle name="Migliaia 13 2 2 2" xfId="3973" xr:uid="{49FEE477-84E0-4F3A-A202-F4D99E7DAB7B}"/>
    <cellStyle name="Migliaia 13 2 3" xfId="3972" xr:uid="{DBA7AD24-327B-4E08-B8E0-A63072AE7850}"/>
    <cellStyle name="Migliaia 13 3" xfId="1788" xr:uid="{00000000-0005-0000-0000-0000F3060000}"/>
    <cellStyle name="Migliaia 13 3 2" xfId="3974" xr:uid="{67085138-3A1E-43FC-81E8-7A3FE01F1798}"/>
    <cellStyle name="Migliaia 13 4" xfId="3971" xr:uid="{F9EC93F4-B8E1-41B4-B1CD-ED7C27619283}"/>
    <cellStyle name="Migliaia 14" xfId="1789" xr:uid="{00000000-0005-0000-0000-0000F4060000}"/>
    <cellStyle name="Migliaia 14 2" xfId="1790" xr:uid="{00000000-0005-0000-0000-0000F5060000}"/>
    <cellStyle name="Migliaia 14 2 2" xfId="3976" xr:uid="{E70338B6-BC95-4FD6-AFC0-1CF38B0E7339}"/>
    <cellStyle name="Migliaia 14 3" xfId="3975" xr:uid="{6169C813-F3A9-474C-AE31-1C632C7C2EE1}"/>
    <cellStyle name="Migliaia 15" xfId="1791" xr:uid="{00000000-0005-0000-0000-0000F6060000}"/>
    <cellStyle name="Migliaia 15 2" xfId="1792" xr:uid="{00000000-0005-0000-0000-0000F7060000}"/>
    <cellStyle name="Migliaia 15 2 2" xfId="3978" xr:uid="{DAA67087-EA3D-4B4B-A097-5F7A6C8CB79F}"/>
    <cellStyle name="Migliaia 15 3" xfId="3977" xr:uid="{04CF74B3-EAA8-4F6A-BAF4-4D6535986847}"/>
    <cellStyle name="Migliaia 16" xfId="1793" xr:uid="{00000000-0005-0000-0000-0000F8060000}"/>
    <cellStyle name="Migliaia 16 2" xfId="1794" xr:uid="{00000000-0005-0000-0000-0000F9060000}"/>
    <cellStyle name="Migliaia 16 2 2" xfId="3980" xr:uid="{7A0EC2AC-3BB4-4025-A002-8B0942F89C29}"/>
    <cellStyle name="Migliaia 16 3" xfId="3979" xr:uid="{69C939BE-D899-42A1-8B2F-2FA0D5234B38}"/>
    <cellStyle name="Migliaia 17" xfId="1795" xr:uid="{00000000-0005-0000-0000-0000FA060000}"/>
    <cellStyle name="Migliaia 17 2" xfId="1796" xr:uid="{00000000-0005-0000-0000-0000FB060000}"/>
    <cellStyle name="Migliaia 17 2 2" xfId="3982" xr:uid="{E1860C34-C57A-4B41-90FC-73D641FBECB9}"/>
    <cellStyle name="Migliaia 17 3" xfId="3981" xr:uid="{147393DF-9067-48B2-9DE4-929A1A360DCB}"/>
    <cellStyle name="Migliaia 18" xfId="1797" xr:uid="{00000000-0005-0000-0000-0000FC060000}"/>
    <cellStyle name="Migliaia 18 2" xfId="1798" xr:uid="{00000000-0005-0000-0000-0000FD060000}"/>
    <cellStyle name="Migliaia 18 2 2" xfId="3984" xr:uid="{2C2AF31D-B20F-4610-A063-A1EE0C955424}"/>
    <cellStyle name="Migliaia 18 3" xfId="3983" xr:uid="{D3454226-A428-4D65-992C-1A837C4208A3}"/>
    <cellStyle name="Migliaia 19" xfId="1799" xr:uid="{00000000-0005-0000-0000-0000FE060000}"/>
    <cellStyle name="Migliaia 19 2" xfId="1800" xr:uid="{00000000-0005-0000-0000-0000FF060000}"/>
    <cellStyle name="Migliaia 19 2 2" xfId="3986" xr:uid="{CFEEDC1E-7EF6-43F8-8B52-C543D52DCEC2}"/>
    <cellStyle name="Migliaia 19 3" xfId="1801" xr:uid="{00000000-0005-0000-0000-000000070000}"/>
    <cellStyle name="Migliaia 19 3 2" xfId="3987" xr:uid="{AA328E3A-86A5-4AD4-98D8-4CBEE6D862B0}"/>
    <cellStyle name="Migliaia 19 4" xfId="3985" xr:uid="{0828638C-169A-45EA-864A-774FD07A2967}"/>
    <cellStyle name="Migliaia 2" xfId="15" xr:uid="{00000000-0005-0000-0000-000001070000}"/>
    <cellStyle name="Migliaia 2 2" xfId="1802" xr:uid="{00000000-0005-0000-0000-000002070000}"/>
    <cellStyle name="Migliaia 2 2 2" xfId="1803" xr:uid="{00000000-0005-0000-0000-000003070000}"/>
    <cellStyle name="Migliaia 2 2 2 2" xfId="3989" xr:uid="{8C2339DE-D639-43FB-A7D4-E3B4F33FAFB5}"/>
    <cellStyle name="Migliaia 2 2 3" xfId="1804" xr:uid="{00000000-0005-0000-0000-000004070000}"/>
    <cellStyle name="Migliaia 2 2 3 2" xfId="3990" xr:uid="{73180811-A033-41D4-9353-7C759F51BBF0}"/>
    <cellStyle name="Migliaia 2 2 4" xfId="3988" xr:uid="{D02E11AC-FC1D-4D25-A155-BFF25A08D99E}"/>
    <cellStyle name="Migliaia 2 3" xfId="1805" xr:uid="{00000000-0005-0000-0000-000005070000}"/>
    <cellStyle name="Migliaia 2 3 2" xfId="1806" xr:uid="{00000000-0005-0000-0000-000006070000}"/>
    <cellStyle name="Migliaia 2 3 2 2" xfId="3992" xr:uid="{1E681BC6-9285-4EA9-9F54-ED609D7C10C6}"/>
    <cellStyle name="Migliaia 2 3 3" xfId="3991" xr:uid="{649A52AE-4B92-43EC-A998-0FA19E1CC13D}"/>
    <cellStyle name="Migliaia 2 4" xfId="1807" xr:uid="{00000000-0005-0000-0000-000007070000}"/>
    <cellStyle name="Migliaia 2 4 2" xfId="1808" xr:uid="{00000000-0005-0000-0000-000008070000}"/>
    <cellStyle name="Migliaia 2 4 2 2" xfId="3994" xr:uid="{CBCFA996-7AC1-4CDE-A851-33F468AFCF78}"/>
    <cellStyle name="Migliaia 2 4 3" xfId="3993" xr:uid="{115D7300-2BFA-4310-AED3-187952F60A15}"/>
    <cellStyle name="Migliaia 2 5" xfId="1809" xr:uid="{00000000-0005-0000-0000-000009070000}"/>
    <cellStyle name="Migliaia 2 5 2" xfId="1810" xr:uid="{00000000-0005-0000-0000-00000A070000}"/>
    <cellStyle name="Migliaia 2 5 2 2" xfId="3996" xr:uid="{6BE1DDBD-7EF2-49A3-AC98-ADC14D3FCAD3}"/>
    <cellStyle name="Migliaia 2 5 3" xfId="3995" xr:uid="{2D34E043-22C3-482B-84DA-F01165424120}"/>
    <cellStyle name="Migliaia 2 6" xfId="1811" xr:uid="{00000000-0005-0000-0000-00000B070000}"/>
    <cellStyle name="Migliaia 2 6 2" xfId="3997" xr:uid="{384ADCBE-1BEA-4FDE-9F4A-239261F8AB2C}"/>
    <cellStyle name="Migliaia 2 7" xfId="2219" xr:uid="{6DF8111B-6C2B-487C-BF90-504DA5742E4A}"/>
    <cellStyle name="Migliaia 20" xfId="1812" xr:uid="{00000000-0005-0000-0000-00000C070000}"/>
    <cellStyle name="Migliaia 20 2" xfId="1813" xr:uid="{00000000-0005-0000-0000-00000D070000}"/>
    <cellStyle name="Migliaia 20 2 2" xfId="3999" xr:uid="{7D86B2FE-195F-4E72-8C8A-AB4AEBDD57FE}"/>
    <cellStyle name="Migliaia 20 3" xfId="1814" xr:uid="{00000000-0005-0000-0000-00000E070000}"/>
    <cellStyle name="Migliaia 20 3 2" xfId="4000" xr:uid="{BF19FD60-99BA-4986-8ACB-40A2E808E4E5}"/>
    <cellStyle name="Migliaia 20 4" xfId="3998" xr:uid="{5D72F830-2308-4A53-B42D-044BCEEB76A8}"/>
    <cellStyle name="Migliaia 21" xfId="1815" xr:uid="{00000000-0005-0000-0000-00000F070000}"/>
    <cellStyle name="Migliaia 21 2" xfId="1816" xr:uid="{00000000-0005-0000-0000-000010070000}"/>
    <cellStyle name="Migliaia 21 2 2" xfId="4002" xr:uid="{C68CF2F0-8947-4BA1-889B-A75FBA4FABC8}"/>
    <cellStyle name="Migliaia 21 3" xfId="1817" xr:uid="{00000000-0005-0000-0000-000011070000}"/>
    <cellStyle name="Migliaia 21 3 2" xfId="4003" xr:uid="{9E2BB123-D118-4BA8-9595-207CCFDACBFE}"/>
    <cellStyle name="Migliaia 21 4" xfId="4001" xr:uid="{CBAA6E25-5A7D-400F-B805-F3BA64BB2E95}"/>
    <cellStyle name="Migliaia 22" xfId="1818" xr:uid="{00000000-0005-0000-0000-000012070000}"/>
    <cellStyle name="Migliaia 22 2" xfId="1819" xr:uid="{00000000-0005-0000-0000-000013070000}"/>
    <cellStyle name="Migliaia 22 2 2" xfId="4005" xr:uid="{B5263448-EB35-49F0-9EE8-E0D22C09E2F0}"/>
    <cellStyle name="Migliaia 22 3" xfId="4004" xr:uid="{8EAAAA94-A23B-4272-85F4-F2EEB2FC1C0C}"/>
    <cellStyle name="Migliaia 23" xfId="1820" xr:uid="{00000000-0005-0000-0000-000014070000}"/>
    <cellStyle name="Migliaia 23 2" xfId="1821" xr:uid="{00000000-0005-0000-0000-000015070000}"/>
    <cellStyle name="Migliaia 23 2 2" xfId="4007" xr:uid="{5EDD5BC3-8FC9-430E-8F44-9237243A9DF1}"/>
    <cellStyle name="Migliaia 23 3" xfId="1822" xr:uid="{00000000-0005-0000-0000-000016070000}"/>
    <cellStyle name="Migliaia 23 3 2" xfId="4008" xr:uid="{788773A6-07D3-4778-9B9F-6688D42A7560}"/>
    <cellStyle name="Migliaia 23 4" xfId="4006" xr:uid="{1E950F6D-0A60-4BD4-B4A6-1777C9A34C6E}"/>
    <cellStyle name="Migliaia 24" xfId="1823" xr:uid="{00000000-0005-0000-0000-000017070000}"/>
    <cellStyle name="Migliaia 24 2" xfId="1824" xr:uid="{00000000-0005-0000-0000-000018070000}"/>
    <cellStyle name="Migliaia 24 2 2" xfId="4010" xr:uid="{E79D2CFF-9CB7-4A1E-A7A9-166961C02266}"/>
    <cellStyle name="Migliaia 24 3" xfId="1825" xr:uid="{00000000-0005-0000-0000-000019070000}"/>
    <cellStyle name="Migliaia 24 3 2" xfId="4011" xr:uid="{8AA40B91-FC67-4531-A232-42B445CF2110}"/>
    <cellStyle name="Migliaia 24 4" xfId="4009" xr:uid="{409BC6D5-FD5B-4A1C-B79A-EB96D2C34320}"/>
    <cellStyle name="Migliaia 25" xfId="1826" xr:uid="{00000000-0005-0000-0000-00001A070000}"/>
    <cellStyle name="Migliaia 25 2" xfId="1827" xr:uid="{00000000-0005-0000-0000-00001B070000}"/>
    <cellStyle name="Migliaia 25 2 2" xfId="4013" xr:uid="{6ABD39EB-0AAF-43B1-A158-D80D56CD6E5E}"/>
    <cellStyle name="Migliaia 25 3" xfId="1828" xr:uid="{00000000-0005-0000-0000-00001C070000}"/>
    <cellStyle name="Migliaia 25 3 2" xfId="4014" xr:uid="{A405D6E6-A020-46BB-B7FD-7451D2A3D65F}"/>
    <cellStyle name="Migliaia 25 4" xfId="4012" xr:uid="{C3FBC5BE-B379-4CE7-8C97-0E2954EABDFA}"/>
    <cellStyle name="Migliaia 26" xfId="1829" xr:uid="{00000000-0005-0000-0000-00001D070000}"/>
    <cellStyle name="Migliaia 26 2" xfId="1830" xr:uid="{00000000-0005-0000-0000-00001E070000}"/>
    <cellStyle name="Migliaia 26 2 2" xfId="4016" xr:uid="{9850F3A6-93E2-4F96-AE06-9A6B08FD6468}"/>
    <cellStyle name="Migliaia 26 3" xfId="1831" xr:uid="{00000000-0005-0000-0000-00001F070000}"/>
    <cellStyle name="Migliaia 26 3 2" xfId="4017" xr:uid="{C73160BB-65CE-47F3-AD51-01EB1EDD61E8}"/>
    <cellStyle name="Migliaia 26 4" xfId="4015" xr:uid="{EEA25000-6677-4DF9-8BB1-3E3570D534C9}"/>
    <cellStyle name="Migliaia 27" xfId="1832" xr:uid="{00000000-0005-0000-0000-000020070000}"/>
    <cellStyle name="Migliaia 27 2" xfId="1833" xr:uid="{00000000-0005-0000-0000-000021070000}"/>
    <cellStyle name="Migliaia 27 2 2" xfId="4019" xr:uid="{7E400966-820A-4C28-A96C-0F31682A50A2}"/>
    <cellStyle name="Migliaia 27 3" xfId="4018" xr:uid="{EBA327FF-D6B5-4582-AF4C-A54EF2C20E59}"/>
    <cellStyle name="Migliaia 28" xfId="1834" xr:uid="{00000000-0005-0000-0000-000022070000}"/>
    <cellStyle name="Migliaia 28 2" xfId="4020" xr:uid="{ABA92D29-BFFD-45F4-AC08-69E622115660}"/>
    <cellStyle name="Migliaia 29" xfId="1835" xr:uid="{00000000-0005-0000-0000-000023070000}"/>
    <cellStyle name="Migliaia 29 2" xfId="1836" xr:uid="{00000000-0005-0000-0000-000024070000}"/>
    <cellStyle name="Migliaia 29 2 2" xfId="4022" xr:uid="{3790899B-3664-4734-AAD4-16C2F212D4B6}"/>
    <cellStyle name="Migliaia 29 3" xfId="4021" xr:uid="{7C5F1CF0-4AD6-44CC-B446-DC87DF5F3649}"/>
    <cellStyle name="Migliaia 3" xfId="1837" xr:uid="{00000000-0005-0000-0000-000025070000}"/>
    <cellStyle name="Migliaia 3 2" xfId="1838" xr:uid="{00000000-0005-0000-0000-000026070000}"/>
    <cellStyle name="Migliaia 3 2 2" xfId="1839" xr:uid="{00000000-0005-0000-0000-000027070000}"/>
    <cellStyle name="Migliaia 3 2 2 2" xfId="4025" xr:uid="{2D306B4E-4E84-4A0E-9B4D-0781C80353C2}"/>
    <cellStyle name="Migliaia 3 2 3" xfId="4024" xr:uid="{B723D021-2C5B-412F-8B22-EF3252A81E61}"/>
    <cellStyle name="Migliaia 3 3" xfId="1840" xr:uid="{00000000-0005-0000-0000-000028070000}"/>
    <cellStyle name="Migliaia 3 3 2" xfId="4026" xr:uid="{4AEA78EB-3C2B-47E8-BAEB-CB287A83D682}"/>
    <cellStyle name="Migliaia 3 4" xfId="1841" xr:uid="{00000000-0005-0000-0000-000029070000}"/>
    <cellStyle name="Migliaia 3 4 2" xfId="4027" xr:uid="{C289A976-9FE2-401B-AD97-4A44BB1059FD}"/>
    <cellStyle name="Migliaia 3 5" xfId="1842" xr:uid="{00000000-0005-0000-0000-00002A070000}"/>
    <cellStyle name="Migliaia 3 5 2" xfId="4028" xr:uid="{13C4F5AA-B19B-49E2-834D-44DE69F25D3C}"/>
    <cellStyle name="Migliaia 3 6" xfId="1843" xr:uid="{00000000-0005-0000-0000-00002B070000}"/>
    <cellStyle name="Migliaia 3 6 2" xfId="4029" xr:uid="{63F29A4D-77E9-464C-B059-627079006E06}"/>
    <cellStyle name="Migliaia 3 7" xfId="4023" xr:uid="{1817AD48-A14D-4FD6-9D7F-1ABF1289BC42}"/>
    <cellStyle name="Migliaia 30" xfId="1844" xr:uid="{00000000-0005-0000-0000-00002C070000}"/>
    <cellStyle name="Migliaia 30 2" xfId="4030" xr:uid="{933506B2-77B9-4F8B-9D56-E9DC45FD08B8}"/>
    <cellStyle name="Migliaia 31" xfId="1845" xr:uid="{00000000-0005-0000-0000-00002D070000}"/>
    <cellStyle name="Migliaia 31 2" xfId="4031" xr:uid="{411DF2F3-D0B9-48A0-AF2E-85A3B90654D1}"/>
    <cellStyle name="Migliaia 32" xfId="1846" xr:uid="{00000000-0005-0000-0000-00002E070000}"/>
    <cellStyle name="Migliaia 32 2" xfId="4032" xr:uid="{E2DAE4D1-796B-4498-AF06-E5DFCC4B68F4}"/>
    <cellStyle name="Migliaia 33" xfId="1847" xr:uid="{00000000-0005-0000-0000-00002F070000}"/>
    <cellStyle name="Migliaia 33 2" xfId="4033" xr:uid="{BEC07EBD-7797-4C9A-BD1D-DBFC22089BE9}"/>
    <cellStyle name="Migliaia 34" xfId="1848" xr:uid="{00000000-0005-0000-0000-000030070000}"/>
    <cellStyle name="Migliaia 34 2" xfId="4034" xr:uid="{7A76DA4B-E693-4F2F-9640-7203D7629F73}"/>
    <cellStyle name="Migliaia 35" xfId="1849" xr:uid="{00000000-0005-0000-0000-000031070000}"/>
    <cellStyle name="Migliaia 35 2" xfId="4035" xr:uid="{AAF373F7-46A8-490F-AD54-85FA4927A044}"/>
    <cellStyle name="Migliaia 36" xfId="1850" xr:uid="{00000000-0005-0000-0000-000032070000}"/>
    <cellStyle name="Migliaia 36 2" xfId="4036" xr:uid="{986A112B-ECFF-4169-AA75-A6AC00945437}"/>
    <cellStyle name="Migliaia 37" xfId="2206" xr:uid="{5EADDFD6-2099-437F-A52D-C9434CFBB72D}"/>
    <cellStyle name="Migliaia 38" xfId="4286" xr:uid="{69A35884-C909-4085-B19D-DA9B499930CE}"/>
    <cellStyle name="Migliaia 39" xfId="4291" xr:uid="{044E0EAD-79DD-4B28-8CDB-732143CEE68F}"/>
    <cellStyle name="Migliaia 4" xfId="1851" xr:uid="{00000000-0005-0000-0000-000033070000}"/>
    <cellStyle name="Migliaia 4 2" xfId="1852" xr:uid="{00000000-0005-0000-0000-000034070000}"/>
    <cellStyle name="Migliaia 4 2 2" xfId="4038" xr:uid="{0B05F9CD-1AEC-48C6-924C-1D00C1C1C9BF}"/>
    <cellStyle name="Migliaia 4 3" xfId="1853" xr:uid="{00000000-0005-0000-0000-000035070000}"/>
    <cellStyle name="Migliaia 4 3 2" xfId="4039" xr:uid="{AB235C0D-B808-4C8F-91AF-47A3C47B1C09}"/>
    <cellStyle name="Migliaia 4 4" xfId="1854" xr:uid="{00000000-0005-0000-0000-000036070000}"/>
    <cellStyle name="Migliaia 4 4 2" xfId="4040" xr:uid="{2BC9C4CB-2155-4555-A783-B51DC0B7F1E2}"/>
    <cellStyle name="Migliaia 4 5" xfId="1855" xr:uid="{00000000-0005-0000-0000-000037070000}"/>
    <cellStyle name="Migliaia 4 5 2" xfId="4041" xr:uid="{B735DC54-E717-46FA-B5FE-EE643CCCFC52}"/>
    <cellStyle name="Migliaia 4 6" xfId="4037" xr:uid="{0B01490C-C35E-4FC1-A18A-376E4A7A6668}"/>
    <cellStyle name="Migliaia 5" xfId="1856" xr:uid="{00000000-0005-0000-0000-000038070000}"/>
    <cellStyle name="Migliaia 5 2" xfId="1857" xr:uid="{00000000-0005-0000-0000-000039070000}"/>
    <cellStyle name="Migliaia 5 2 2" xfId="4043" xr:uid="{5A3F0DE3-34F1-4BF1-A563-5CEF19B00E94}"/>
    <cellStyle name="Migliaia 5 3" xfId="4042" xr:uid="{DFF4C047-F270-4230-A4E1-4DFB891D8C9C}"/>
    <cellStyle name="Migliaia 6" xfId="1858" xr:uid="{00000000-0005-0000-0000-00003A070000}"/>
    <cellStyle name="Migliaia 6 2" xfId="1859" xr:uid="{00000000-0005-0000-0000-00003B070000}"/>
    <cellStyle name="Migliaia 6 2 2" xfId="4045" xr:uid="{AFD2E63F-5393-478C-A580-2C085C2230CD}"/>
    <cellStyle name="Migliaia 6 3" xfId="4044" xr:uid="{F977FE8C-6F64-4C24-B9C8-100390866E0E}"/>
    <cellStyle name="Migliaia 7" xfId="1860" xr:uid="{00000000-0005-0000-0000-00003C070000}"/>
    <cellStyle name="Migliaia 7 2" xfId="1861" xr:uid="{00000000-0005-0000-0000-00003D070000}"/>
    <cellStyle name="Migliaia 7 2 2" xfId="4047" xr:uid="{242EF36D-C2A3-4464-B822-D224EB6CCA9D}"/>
    <cellStyle name="Migliaia 7 3" xfId="4046" xr:uid="{599861B6-E521-46C3-B5D5-020113A1B279}"/>
    <cellStyle name="Migliaia 8" xfId="1862" xr:uid="{00000000-0005-0000-0000-00003E070000}"/>
    <cellStyle name="Migliaia 8 2" xfId="1863" xr:uid="{00000000-0005-0000-0000-00003F070000}"/>
    <cellStyle name="Migliaia 8 2 2" xfId="4049" xr:uid="{24D9F1D7-9342-4960-9702-C0338CB91169}"/>
    <cellStyle name="Migliaia 8 3" xfId="4048" xr:uid="{5710FD6C-086A-4919-BB0D-215B5B9B152C}"/>
    <cellStyle name="Migliaia 9" xfId="1864" xr:uid="{00000000-0005-0000-0000-000040070000}"/>
    <cellStyle name="Migliaia 9 2" xfId="1865" xr:uid="{00000000-0005-0000-0000-000041070000}"/>
    <cellStyle name="Migliaia 9 2 2" xfId="4051" xr:uid="{5F955E89-7497-4DE3-B2D9-D937F7CFF8C2}"/>
    <cellStyle name="Migliaia 9 3" xfId="4050" xr:uid="{860C14E0-DC61-4C51-934A-669BBD77CF0D}"/>
    <cellStyle name="Neutrale 2" xfId="1866" xr:uid="{00000000-0005-0000-0000-000042070000}"/>
    <cellStyle name="Normale" xfId="0" builtinId="0"/>
    <cellStyle name="Normale 10" xfId="16" xr:uid="{00000000-0005-0000-0000-000044070000}"/>
    <cellStyle name="Normale 10 2" xfId="21" xr:uid="{00000000-0005-0000-0000-000045070000}"/>
    <cellStyle name="Normale 10 3" xfId="1867" xr:uid="{00000000-0005-0000-0000-000046070000}"/>
    <cellStyle name="Normale 10 3 2" xfId="4052" xr:uid="{F12B589F-98E3-45D3-A9CA-C2B3CD7FFEFE}"/>
    <cellStyle name="Normale 10 4" xfId="1868" xr:uid="{00000000-0005-0000-0000-000047070000}"/>
    <cellStyle name="Normale 11" xfId="1869" xr:uid="{00000000-0005-0000-0000-000048070000}"/>
    <cellStyle name="Normale 11 2" xfId="1870" xr:uid="{00000000-0005-0000-0000-000049070000}"/>
    <cellStyle name="Normale 11 3" xfId="1871" xr:uid="{00000000-0005-0000-0000-00004A070000}"/>
    <cellStyle name="Normale 11 3 2" xfId="4054" xr:uid="{1FAD3BCB-C927-49AB-B0CD-50CF9C9810B6}"/>
    <cellStyle name="Normale 11 4" xfId="4053" xr:uid="{8288B9B4-6429-4556-A3E2-9220E850FDB1}"/>
    <cellStyle name="Normale 12" xfId="1872" xr:uid="{00000000-0005-0000-0000-00004B070000}"/>
    <cellStyle name="Normale 12 2" xfId="1873" xr:uid="{00000000-0005-0000-0000-00004C070000}"/>
    <cellStyle name="Normale 12 2 2" xfId="4056" xr:uid="{4452468E-F8DF-4170-B0D0-FC761557081E}"/>
    <cellStyle name="Normale 12 3" xfId="4055" xr:uid="{64F5899F-D072-4D3D-87B1-8FB5CF8A47F9}"/>
    <cellStyle name="Normale 13" xfId="1874" xr:uid="{00000000-0005-0000-0000-00004D070000}"/>
    <cellStyle name="Normale 13 2" xfId="1875" xr:uid="{00000000-0005-0000-0000-00004E070000}"/>
    <cellStyle name="Normale 13 3" xfId="1876" xr:uid="{00000000-0005-0000-0000-00004F070000}"/>
    <cellStyle name="Normale 13 3 2" xfId="4058" xr:uid="{781A8FF5-2763-4C8C-A133-7B19D5612281}"/>
    <cellStyle name="Normale 13 4" xfId="4057" xr:uid="{800CC79C-8101-45C7-82F3-3413DA6C9D7E}"/>
    <cellStyle name="Normale 14" xfId="1877" xr:uid="{00000000-0005-0000-0000-000050070000}"/>
    <cellStyle name="Normale 14 2" xfId="1878" xr:uid="{00000000-0005-0000-0000-000051070000}"/>
    <cellStyle name="Normale 15" xfId="1879" xr:uid="{00000000-0005-0000-0000-000052070000}"/>
    <cellStyle name="Normale 15 2" xfId="1880" xr:uid="{00000000-0005-0000-0000-000053070000}"/>
    <cellStyle name="Normale 15 2 2" xfId="4060" xr:uid="{166836C2-8F63-4044-B5C9-5A18E6CFA054}"/>
    <cellStyle name="Normale 15 3" xfId="4059" xr:uid="{9AB62222-03BD-4BFA-BE9D-C1393B72A27F}"/>
    <cellStyle name="Normale 16" xfId="1881" xr:uid="{00000000-0005-0000-0000-000054070000}"/>
    <cellStyle name="Normale 16 2" xfId="1882" xr:uid="{00000000-0005-0000-0000-000055070000}"/>
    <cellStyle name="Normale 16 3" xfId="1883" xr:uid="{00000000-0005-0000-0000-000056070000}"/>
    <cellStyle name="Normale 16 3 2" xfId="4062" xr:uid="{E9FBCBB5-4EBB-4A73-9971-42EAAAA28E44}"/>
    <cellStyle name="Normale 16 4" xfId="4061" xr:uid="{F5061CF5-A9BB-427B-9CD6-7C91143DE9A5}"/>
    <cellStyle name="Normale 17" xfId="1884" xr:uid="{00000000-0005-0000-0000-000057070000}"/>
    <cellStyle name="Normale 17 2" xfId="1885" xr:uid="{00000000-0005-0000-0000-000058070000}"/>
    <cellStyle name="Normale 17 2 2" xfId="4064" xr:uid="{9B46580A-4F79-4797-A1B1-4942C8B5E4B3}"/>
    <cellStyle name="Normale 17 3" xfId="1886" xr:uid="{00000000-0005-0000-0000-000059070000}"/>
    <cellStyle name="Normale 17 3 2" xfId="4065" xr:uid="{2D3024BC-5E71-4EA7-B929-14F65553977C}"/>
    <cellStyle name="Normale 17 4" xfId="4063" xr:uid="{DF48DE4A-5105-449E-B65A-E88EE90F32F1}"/>
    <cellStyle name="Normale 18" xfId="1887" xr:uid="{00000000-0005-0000-0000-00005A070000}"/>
    <cellStyle name="Normale 18 2" xfId="1888" xr:uid="{00000000-0005-0000-0000-00005B070000}"/>
    <cellStyle name="Normale 18 2 2" xfId="4067" xr:uid="{C4C24884-A6CE-4D31-858E-0B911E8391EB}"/>
    <cellStyle name="Normale 18 3" xfId="4066" xr:uid="{D51B79AA-796B-4E8F-99CF-33E6776B9A6F}"/>
    <cellStyle name="Normale 19" xfId="1889" xr:uid="{00000000-0005-0000-0000-00005C070000}"/>
    <cellStyle name="Normale 19 2" xfId="1890" xr:uid="{00000000-0005-0000-0000-00005D070000}"/>
    <cellStyle name="Normale 19 2 2" xfId="4069" xr:uid="{F2808371-5C47-4369-9D53-F0770BA3F383}"/>
    <cellStyle name="Normale 19 3" xfId="4068" xr:uid="{ED69413E-9C42-4D0D-9D0F-356E854B951C}"/>
    <cellStyle name="Normale 2" xfId="2" xr:uid="{00000000-0005-0000-0000-00005E070000}"/>
    <cellStyle name="Normale 2 2" xfId="1891" xr:uid="{00000000-0005-0000-0000-00005F070000}"/>
    <cellStyle name="Normale 2 2 2" xfId="1892" xr:uid="{00000000-0005-0000-0000-000060070000}"/>
    <cellStyle name="Normale 2 2 2 2" xfId="4070" xr:uid="{A7CA6103-0873-4841-A77F-18069862CE96}"/>
    <cellStyle name="Normale 2 2 3" xfId="1893" xr:uid="{00000000-0005-0000-0000-000061070000}"/>
    <cellStyle name="Normale 2 2 4" xfId="1894" xr:uid="{00000000-0005-0000-0000-000062070000}"/>
    <cellStyle name="Normale 2 3" xfId="1895" xr:uid="{00000000-0005-0000-0000-000063070000}"/>
    <cellStyle name="Normale 2 3 2" xfId="1896" xr:uid="{00000000-0005-0000-0000-000064070000}"/>
    <cellStyle name="Normale 2 4" xfId="1897" xr:uid="{00000000-0005-0000-0000-000065070000}"/>
    <cellStyle name="Normale 2 4 2" xfId="1898" xr:uid="{00000000-0005-0000-0000-000066070000}"/>
    <cellStyle name="Normale 20" xfId="1899" xr:uid="{00000000-0005-0000-0000-000067070000}"/>
    <cellStyle name="Normale 20 2" xfId="1900" xr:uid="{00000000-0005-0000-0000-000068070000}"/>
    <cellStyle name="Normale 20 3" xfId="1901" xr:uid="{00000000-0005-0000-0000-000069070000}"/>
    <cellStyle name="Normale 20 3 2" xfId="4072" xr:uid="{DF6C70EE-3B44-49A3-B194-5980F6CD8C4E}"/>
    <cellStyle name="Normale 20 4" xfId="4071" xr:uid="{225A99EB-CBDE-40CA-95BC-9D54644D2D1C}"/>
    <cellStyle name="Normale 21" xfId="1902" xr:uid="{00000000-0005-0000-0000-00006A070000}"/>
    <cellStyle name="Normale 21 2" xfId="1903" xr:uid="{00000000-0005-0000-0000-00006B070000}"/>
    <cellStyle name="Normale 21 2 2" xfId="4074" xr:uid="{B461A321-A597-4AE0-9B70-42D2A235226A}"/>
    <cellStyle name="Normale 21 3" xfId="4073" xr:uid="{DD1D8A83-D0CF-4543-85B1-4D73563A5A25}"/>
    <cellStyle name="Normale 22" xfId="1904" xr:uid="{00000000-0005-0000-0000-00006C070000}"/>
    <cellStyle name="Normale 22 2" xfId="1905" xr:uid="{00000000-0005-0000-0000-00006D070000}"/>
    <cellStyle name="Normale 22 3" xfId="1906" xr:uid="{00000000-0005-0000-0000-00006E070000}"/>
    <cellStyle name="Normale 22 3 2" xfId="4075" xr:uid="{FB88CB5E-DB0B-46AC-8D1E-084CAB7BCA58}"/>
    <cellStyle name="Normale 23" xfId="1907" xr:uid="{00000000-0005-0000-0000-00006F070000}"/>
    <cellStyle name="Normale 23 2" xfId="1908" xr:uid="{00000000-0005-0000-0000-000070070000}"/>
    <cellStyle name="Normale 23 2 2" xfId="1909" xr:uid="{00000000-0005-0000-0000-000071070000}"/>
    <cellStyle name="Normale 23 2 2 2" xfId="4078" xr:uid="{7898352B-D48B-43DE-8C13-D77F5A590890}"/>
    <cellStyle name="Normale 23 2 3" xfId="4077" xr:uid="{F2CAD93C-8287-453B-8432-8565F72C7607}"/>
    <cellStyle name="Normale 23 3" xfId="1910" xr:uid="{00000000-0005-0000-0000-000072070000}"/>
    <cellStyle name="Normale 23 3 2" xfId="4079" xr:uid="{1BBCE5E4-1AC7-43EF-B83B-889FA2AA0B6F}"/>
    <cellStyle name="Normale 23 4" xfId="4076" xr:uid="{B2DA1F93-3DA9-4FED-8415-0B85BD50E8B0}"/>
    <cellStyle name="Normale 24" xfId="1911" xr:uid="{00000000-0005-0000-0000-000073070000}"/>
    <cellStyle name="Normale 24 2" xfId="1912" xr:uid="{00000000-0005-0000-0000-000074070000}"/>
    <cellStyle name="Normale 24 3" xfId="1913" xr:uid="{00000000-0005-0000-0000-000075070000}"/>
    <cellStyle name="Normale 24 3 2" xfId="4081" xr:uid="{8C2D3468-26A3-4936-AC0D-E629B3B40F12}"/>
    <cellStyle name="Normale 24 4" xfId="4080" xr:uid="{682CB85C-A884-457F-A415-47E74C917AC2}"/>
    <cellStyle name="Normale 25" xfId="1914" xr:uid="{00000000-0005-0000-0000-000076070000}"/>
    <cellStyle name="Normale 25 2" xfId="1915" xr:uid="{00000000-0005-0000-0000-000077070000}"/>
    <cellStyle name="Normale 25 2 2" xfId="4083" xr:uid="{86CC0416-513D-43A6-8591-F3B359C03586}"/>
    <cellStyle name="Normale 25 3" xfId="1916" xr:uid="{00000000-0005-0000-0000-000078070000}"/>
    <cellStyle name="Normale 25 3 2" xfId="4084" xr:uid="{182907F6-926C-473F-9EF6-025993BA8C24}"/>
    <cellStyle name="Normale 25 4" xfId="4082" xr:uid="{2E2222DB-F67C-4DAD-BF18-21632BE42D3C}"/>
    <cellStyle name="Normale 26" xfId="1917" xr:uid="{00000000-0005-0000-0000-000079070000}"/>
    <cellStyle name="Normale 26 2" xfId="1918" xr:uid="{00000000-0005-0000-0000-00007A070000}"/>
    <cellStyle name="Normale 26 3" xfId="1919" xr:uid="{00000000-0005-0000-0000-00007B070000}"/>
    <cellStyle name="Normale 26 3 2" xfId="4085" xr:uid="{FF4F3873-7CC5-4902-B233-F0B9732B9D98}"/>
    <cellStyle name="Normale 27" xfId="1920" xr:uid="{00000000-0005-0000-0000-00007C070000}"/>
    <cellStyle name="Normale 27 2" xfId="1921" xr:uid="{00000000-0005-0000-0000-00007D070000}"/>
    <cellStyle name="Normale 27 2 2" xfId="4086" xr:uid="{7B496481-068C-42DC-8DFF-89E7B38870E9}"/>
    <cellStyle name="Normale 27 3" xfId="1922" xr:uid="{00000000-0005-0000-0000-00007E070000}"/>
    <cellStyle name="Normale 28" xfId="1923" xr:uid="{00000000-0005-0000-0000-00007F070000}"/>
    <cellStyle name="Normale 28 2" xfId="1924" xr:uid="{00000000-0005-0000-0000-000080070000}"/>
    <cellStyle name="Normale 28 2 2" xfId="4088" xr:uid="{482E6326-9002-4B25-98F4-80FE9D113560}"/>
    <cellStyle name="Normale 28 3" xfId="4087" xr:uid="{4FEF4085-F4F0-4EB3-8AC3-76358699F294}"/>
    <cellStyle name="Normale 29" xfId="1925" xr:uid="{00000000-0005-0000-0000-000081070000}"/>
    <cellStyle name="Normale 29 2" xfId="1926" xr:uid="{00000000-0005-0000-0000-000082070000}"/>
    <cellStyle name="Normale 29 2 2" xfId="4090" xr:uid="{5F57E686-7301-4D8A-8D59-4F1C1837003F}"/>
    <cellStyle name="Normale 29 3" xfId="4089" xr:uid="{A2D63CC1-6211-4112-B166-A22C820D3AF1}"/>
    <cellStyle name="Normale 3" xfId="20" xr:uid="{00000000-0005-0000-0000-000083070000}"/>
    <cellStyle name="Normale 3 2" xfId="1927" xr:uid="{00000000-0005-0000-0000-000084070000}"/>
    <cellStyle name="Normale 3 2 2" xfId="1928" xr:uid="{00000000-0005-0000-0000-000085070000}"/>
    <cellStyle name="Normale 3 2 2 2" xfId="4092" xr:uid="{5B472E69-E79A-4FC0-B10A-E63BB20DA995}"/>
    <cellStyle name="Normale 3 2 3" xfId="1929" xr:uid="{00000000-0005-0000-0000-000086070000}"/>
    <cellStyle name="Normale 3 2 4" xfId="4091" xr:uid="{66156E60-15FC-4545-A132-0904D57980A8}"/>
    <cellStyle name="Normale 3 3" xfId="1930" xr:uid="{00000000-0005-0000-0000-000087070000}"/>
    <cellStyle name="Normale 3 3 2" xfId="1931" xr:uid="{00000000-0005-0000-0000-000088070000}"/>
    <cellStyle name="Normale 3 3 2 2" xfId="4094" xr:uid="{026E222D-9BC1-4753-A470-0253E0DF3675}"/>
    <cellStyle name="Normale 3 3 3" xfId="4093" xr:uid="{3E619E4A-3C7F-4078-BA15-322CAA48663D}"/>
    <cellStyle name="Normale 3 4" xfId="1932" xr:uid="{00000000-0005-0000-0000-000089070000}"/>
    <cellStyle name="Normale 3 4 2" xfId="4095" xr:uid="{C7FF556E-2280-400F-ACC2-6EF874943AF6}"/>
    <cellStyle name="Normale 3 5" xfId="2222" xr:uid="{01FBE060-A9F9-4B32-8388-588F047D1F72}"/>
    <cellStyle name="Normale 30" xfId="17" xr:uid="{00000000-0005-0000-0000-00008A070000}"/>
    <cellStyle name="Normale 30 2" xfId="1933" xr:uid="{00000000-0005-0000-0000-00008B070000}"/>
    <cellStyle name="Normale 30 2 2" xfId="1934" xr:uid="{00000000-0005-0000-0000-00008C070000}"/>
    <cellStyle name="Normale 30 2 2 2" xfId="4097" xr:uid="{B99BC1FC-5683-416D-8449-07193F34CE80}"/>
    <cellStyle name="Normale 30 2 3" xfId="4096" xr:uid="{9F6E2CED-DF46-492A-BA87-F0A4BAFB121E}"/>
    <cellStyle name="Normale 30 3" xfId="1935" xr:uid="{00000000-0005-0000-0000-00008D070000}"/>
    <cellStyle name="Normale 30 3 2" xfId="4098" xr:uid="{132EF389-4660-403F-AE39-960619A00AF4}"/>
    <cellStyle name="Normale 30 4" xfId="1936" xr:uid="{00000000-0005-0000-0000-00008E070000}"/>
    <cellStyle name="Normale 30 4 2" xfId="4099" xr:uid="{65D09A84-8D16-40C7-9C11-795C3F805A18}"/>
    <cellStyle name="Normale 30 5" xfId="1937" xr:uid="{00000000-0005-0000-0000-00008F070000}"/>
    <cellStyle name="Normale 30 5 2" xfId="4100" xr:uid="{413FB950-A318-474A-8A54-94958D05AADB}"/>
    <cellStyle name="Normale 30 6" xfId="2220" xr:uid="{B59AB003-8F43-484C-A02B-9D517C947CDA}"/>
    <cellStyle name="Normale 31" xfId="1938" xr:uid="{00000000-0005-0000-0000-000090070000}"/>
    <cellStyle name="Normale 31 2" xfId="1939" xr:uid="{00000000-0005-0000-0000-000091070000}"/>
    <cellStyle name="Normale 31 2 2" xfId="4102" xr:uid="{DD29565F-34AD-484B-9CB1-9ABEB8EC9A90}"/>
    <cellStyle name="Normale 31 3" xfId="4101" xr:uid="{AA483F71-B425-4C15-859D-12EBC88FBAA9}"/>
    <cellStyle name="Normale 32" xfId="1940" xr:uid="{00000000-0005-0000-0000-000092070000}"/>
    <cellStyle name="Normale 32 2" xfId="1941" xr:uid="{00000000-0005-0000-0000-000093070000}"/>
    <cellStyle name="Normale 32 2 2" xfId="4104" xr:uid="{871CC80A-077E-47D4-B2D9-A897D56BDCA2}"/>
    <cellStyle name="Normale 32 3" xfId="4103" xr:uid="{8EBF8EAE-F42E-409D-A4A5-E259AB1F3C09}"/>
    <cellStyle name="Normale 33" xfId="1942" xr:uid="{00000000-0005-0000-0000-000094070000}"/>
    <cellStyle name="Normale 34" xfId="1943" xr:uid="{00000000-0005-0000-0000-000095070000}"/>
    <cellStyle name="Normale 35" xfId="1944" xr:uid="{00000000-0005-0000-0000-000096070000}"/>
    <cellStyle name="Normale 35 2" xfId="4105" xr:uid="{F5D19BF3-8084-42C5-839B-5E0FE0027D56}"/>
    <cellStyle name="Normale 36" xfId="1945" xr:uid="{00000000-0005-0000-0000-000097070000}"/>
    <cellStyle name="Normale 37" xfId="1946" xr:uid="{00000000-0005-0000-0000-000098070000}"/>
    <cellStyle name="Normale 38" xfId="1947" xr:uid="{00000000-0005-0000-0000-000099070000}"/>
    <cellStyle name="Normale 39" xfId="1948" xr:uid="{00000000-0005-0000-0000-00009A070000}"/>
    <cellStyle name="Normale 4" xfId="1949" xr:uid="{00000000-0005-0000-0000-00009B070000}"/>
    <cellStyle name="Normale 4 2" xfId="1950" xr:uid="{00000000-0005-0000-0000-00009C070000}"/>
    <cellStyle name="Normale 4 2 2" xfId="1951" xr:uid="{00000000-0005-0000-0000-00009D070000}"/>
    <cellStyle name="Normale 4 2 2 2" xfId="4108" xr:uid="{14365525-6E18-4CA7-9028-85FEBE1347AF}"/>
    <cellStyle name="Normale 4 2 3" xfId="4107" xr:uid="{948E205F-7FCD-4674-A8C7-3E3B8F3AB9A5}"/>
    <cellStyle name="Normale 4 3" xfId="1952" xr:uid="{00000000-0005-0000-0000-00009E070000}"/>
    <cellStyle name="Normale 4 4" xfId="1953" xr:uid="{00000000-0005-0000-0000-00009F070000}"/>
    <cellStyle name="Normale 4 4 2" xfId="4109" xr:uid="{C87A7757-F22C-4ABB-8C56-19C2A80D037B}"/>
    <cellStyle name="Normale 4 5" xfId="1954" xr:uid="{00000000-0005-0000-0000-0000A0070000}"/>
    <cellStyle name="Normale 4 5 2" xfId="4110" xr:uid="{513F63EE-59B6-4333-ACB2-2239B8665D20}"/>
    <cellStyle name="Normale 4 6" xfId="4106" xr:uid="{35E9F5FE-4562-47A5-8A8D-319AC4EA8219}"/>
    <cellStyle name="Normale 40" xfId="1955" xr:uid="{00000000-0005-0000-0000-0000A1070000}"/>
    <cellStyle name="Normale 40 2" xfId="4111" xr:uid="{4FD7EF7B-D5FE-40E3-A987-AEA643E428D2}"/>
    <cellStyle name="Normale 41" xfId="1956" xr:uid="{00000000-0005-0000-0000-0000A2070000}"/>
    <cellStyle name="Normale 42" xfId="1957" xr:uid="{00000000-0005-0000-0000-0000A3070000}"/>
    <cellStyle name="Normale 43" xfId="1958" xr:uid="{00000000-0005-0000-0000-0000A4070000}"/>
    <cellStyle name="Normale 43 2" xfId="1959" xr:uid="{00000000-0005-0000-0000-0000A5070000}"/>
    <cellStyle name="Normale 44" xfId="1960" xr:uid="{00000000-0005-0000-0000-0000A6070000}"/>
    <cellStyle name="Normale 45" xfId="1961" xr:uid="{00000000-0005-0000-0000-0000A7070000}"/>
    <cellStyle name="Normale 46" xfId="1962" xr:uid="{00000000-0005-0000-0000-0000A8070000}"/>
    <cellStyle name="Normale 46 2" xfId="4112" xr:uid="{A13E27A6-D2F8-466F-A559-D71CF6EC9E2B}"/>
    <cellStyle name="Normale 47" xfId="1963" xr:uid="{00000000-0005-0000-0000-0000A9070000}"/>
    <cellStyle name="Normale 48" xfId="1964" xr:uid="{00000000-0005-0000-0000-0000AA070000}"/>
    <cellStyle name="Normale 49" xfId="1965" xr:uid="{00000000-0005-0000-0000-0000AB070000}"/>
    <cellStyle name="Normale 49 2" xfId="4113" xr:uid="{954351B1-A256-44FE-9D9B-2F9D4535EA14}"/>
    <cellStyle name="Normale 5" xfId="1966" xr:uid="{00000000-0005-0000-0000-0000AC070000}"/>
    <cellStyle name="Normale 5 2" xfId="1967" xr:uid="{00000000-0005-0000-0000-0000AD070000}"/>
    <cellStyle name="Normale 5 3" xfId="1968" xr:uid="{00000000-0005-0000-0000-0000AE070000}"/>
    <cellStyle name="Normale 5 3 2" xfId="4115" xr:uid="{25955601-AE77-4392-8B1B-65F44A55ECE5}"/>
    <cellStyle name="Normale 5 4" xfId="1969" xr:uid="{00000000-0005-0000-0000-0000AF070000}"/>
    <cellStyle name="Normale 5 4 2" xfId="4116" xr:uid="{E9B92EE4-612D-4515-ACDE-239D0B3AFA28}"/>
    <cellStyle name="Normale 5 5" xfId="1970" xr:uid="{00000000-0005-0000-0000-0000B0070000}"/>
    <cellStyle name="Normale 5 6" xfId="4114" xr:uid="{B9DAF4C0-CCA9-4D62-92C9-10C5C7ADD522}"/>
    <cellStyle name="Normale 50" xfId="1971" xr:uid="{00000000-0005-0000-0000-0000B1070000}"/>
    <cellStyle name="Normale 51" xfId="1972" xr:uid="{00000000-0005-0000-0000-0000B2070000}"/>
    <cellStyle name="Normale 52" xfId="1973" xr:uid="{00000000-0005-0000-0000-0000B3070000}"/>
    <cellStyle name="Normale 53" xfId="1974" xr:uid="{00000000-0005-0000-0000-0000B4070000}"/>
    <cellStyle name="Normale 54" xfId="1975" xr:uid="{00000000-0005-0000-0000-0000B5070000}"/>
    <cellStyle name="Normale 55" xfId="1976" xr:uid="{00000000-0005-0000-0000-0000B6070000}"/>
    <cellStyle name="Normale 56" xfId="1977" xr:uid="{00000000-0005-0000-0000-0000B7070000}"/>
    <cellStyle name="Normale 57" xfId="1978" xr:uid="{00000000-0005-0000-0000-0000B8070000}"/>
    <cellStyle name="Normale 58" xfId="1979" xr:uid="{00000000-0005-0000-0000-0000B9070000}"/>
    <cellStyle name="Normale 59" xfId="1980" xr:uid="{00000000-0005-0000-0000-0000BA070000}"/>
    <cellStyle name="Normale 59 2" xfId="4117" xr:uid="{3DE550EE-4744-49C9-866F-94C3518FD598}"/>
    <cellStyle name="Normale 6" xfId="1981" xr:uid="{00000000-0005-0000-0000-0000BB070000}"/>
    <cellStyle name="Normale 6 2" xfId="1982" xr:uid="{00000000-0005-0000-0000-0000BC070000}"/>
    <cellStyle name="Normale 6 3" xfId="1983" xr:uid="{00000000-0005-0000-0000-0000BD070000}"/>
    <cellStyle name="Normale 6 3 2" xfId="4119" xr:uid="{F47AE3AF-A8EA-4DC1-B9A5-6D5FBF5A19CD}"/>
    <cellStyle name="Normale 6 4" xfId="1984" xr:uid="{00000000-0005-0000-0000-0000BE070000}"/>
    <cellStyle name="Normale 6 4 2" xfId="4120" xr:uid="{5AF5666F-42EC-412A-8271-26A4BFCEF9BC}"/>
    <cellStyle name="Normale 6 5" xfId="1985" xr:uid="{00000000-0005-0000-0000-0000BF070000}"/>
    <cellStyle name="Normale 6 6" xfId="4118" xr:uid="{5BA531D0-A8D4-4E03-BBE3-84FB9D3165D4}"/>
    <cellStyle name="Normale 60" xfId="1986" xr:uid="{00000000-0005-0000-0000-0000C0070000}"/>
    <cellStyle name="Normale 60 2" xfId="4121" xr:uid="{8EB21435-0587-47A1-A63A-FEC5A4FC6C3F}"/>
    <cellStyle name="Normale 61" xfId="1987" xr:uid="{00000000-0005-0000-0000-0000C1070000}"/>
    <cellStyle name="Normale 61 2" xfId="4122" xr:uid="{1ABE8E46-9F90-44CC-A9C3-3A95DE6FF8B2}"/>
    <cellStyle name="Normale 62" xfId="1988" xr:uid="{00000000-0005-0000-0000-0000C2070000}"/>
    <cellStyle name="Normale 63" xfId="1989" xr:uid="{00000000-0005-0000-0000-0000C3070000}"/>
    <cellStyle name="Normale 63 2" xfId="4123" xr:uid="{A2A66FF5-441D-47F1-8060-A9BA5C805DE3}"/>
    <cellStyle name="Normale 64" xfId="1990" xr:uid="{00000000-0005-0000-0000-0000C4070000}"/>
    <cellStyle name="Normale 64 2" xfId="1991" xr:uid="{00000000-0005-0000-0000-0000C5070000}"/>
    <cellStyle name="Normale 65" xfId="1992" xr:uid="{00000000-0005-0000-0000-0000C6070000}"/>
    <cellStyle name="Normale 65 2" xfId="1993" xr:uid="{00000000-0005-0000-0000-0000C7070000}"/>
    <cellStyle name="Normale 66" xfId="1994" xr:uid="{00000000-0005-0000-0000-0000C8070000}"/>
    <cellStyle name="Normale 66 2" xfId="4124" xr:uid="{266AB916-0B8F-4A10-8332-BAC664F41A15}"/>
    <cellStyle name="Normale 67" xfId="1995" xr:uid="{00000000-0005-0000-0000-0000C9070000}"/>
    <cellStyle name="Normale 67 2" xfId="1996" xr:uid="{00000000-0005-0000-0000-0000CA070000}"/>
    <cellStyle name="Normale 68" xfId="1997" xr:uid="{00000000-0005-0000-0000-0000CB070000}"/>
    <cellStyle name="Normale 69" xfId="1998" xr:uid="{00000000-0005-0000-0000-0000CC070000}"/>
    <cellStyle name="Normale 7" xfId="1999" xr:uid="{00000000-0005-0000-0000-0000CD070000}"/>
    <cellStyle name="Normale 7 2" xfId="2000" xr:uid="{00000000-0005-0000-0000-0000CE070000}"/>
    <cellStyle name="Normale 7 2 2" xfId="4126" xr:uid="{C53E32B3-919B-4038-B2E1-B98EB575BEA5}"/>
    <cellStyle name="Normale 7 3" xfId="2001" xr:uid="{00000000-0005-0000-0000-0000CF070000}"/>
    <cellStyle name="Normale 7 3 2" xfId="4127" xr:uid="{9FFBE1EB-ECD0-429B-A16E-99866070F533}"/>
    <cellStyle name="Normale 7 4" xfId="2002" xr:uid="{00000000-0005-0000-0000-0000D0070000}"/>
    <cellStyle name="Normale 7 5" xfId="4125" xr:uid="{D613BB27-24D5-451C-8CB5-557A21471593}"/>
    <cellStyle name="Normale 70" xfId="2003" xr:uid="{00000000-0005-0000-0000-0000D1070000}"/>
    <cellStyle name="Normale 71" xfId="2004" xr:uid="{00000000-0005-0000-0000-0000D2070000}"/>
    <cellStyle name="Normale 72" xfId="2005" xr:uid="{00000000-0005-0000-0000-0000D3070000}"/>
    <cellStyle name="Normale 73" xfId="2006" xr:uid="{00000000-0005-0000-0000-0000D4070000}"/>
    <cellStyle name="Normale 74" xfId="2007" xr:uid="{00000000-0005-0000-0000-0000D5070000}"/>
    <cellStyle name="Normale 75" xfId="2008" xr:uid="{00000000-0005-0000-0000-0000D6070000}"/>
    <cellStyle name="Normale 76" xfId="2009" xr:uid="{00000000-0005-0000-0000-0000D7070000}"/>
    <cellStyle name="Normale 77" xfId="2010" xr:uid="{00000000-0005-0000-0000-0000D8070000}"/>
    <cellStyle name="Normale 78" xfId="2011" xr:uid="{00000000-0005-0000-0000-0000D9070000}"/>
    <cellStyle name="Normale 78 2" xfId="2012" xr:uid="{00000000-0005-0000-0000-0000DA070000}"/>
    <cellStyle name="Normale 79" xfId="2013" xr:uid="{00000000-0005-0000-0000-0000DB070000}"/>
    <cellStyle name="Normale 8" xfId="2014" xr:uid="{00000000-0005-0000-0000-0000DC070000}"/>
    <cellStyle name="Normale 8 2" xfId="2015" xr:uid="{00000000-0005-0000-0000-0000DD070000}"/>
    <cellStyle name="Normale 8 3" xfId="2016" xr:uid="{00000000-0005-0000-0000-0000DE070000}"/>
    <cellStyle name="Normale 8 3 2" xfId="4129" xr:uid="{0D1797D7-BF10-43BC-BDCE-F0EE79F6347E}"/>
    <cellStyle name="Normale 8 4" xfId="2017" xr:uid="{00000000-0005-0000-0000-0000DF070000}"/>
    <cellStyle name="Normale 8 4 2" xfId="4130" xr:uid="{A68FB57A-8AF3-42EB-B64A-3BB330B04F9D}"/>
    <cellStyle name="Normale 8 5" xfId="2018" xr:uid="{00000000-0005-0000-0000-0000E0070000}"/>
    <cellStyle name="Normale 8 6" xfId="4128" xr:uid="{FFCF3620-0D19-4B0F-B37A-BAF959704114}"/>
    <cellStyle name="Normale 80" xfId="2019" xr:uid="{00000000-0005-0000-0000-0000E1070000}"/>
    <cellStyle name="Normale 81" xfId="2020" xr:uid="{00000000-0005-0000-0000-0000E2070000}"/>
    <cellStyle name="Normale 82" xfId="2021" xr:uid="{00000000-0005-0000-0000-0000E3070000}"/>
    <cellStyle name="Normale 83" xfId="19" xr:uid="{00000000-0005-0000-0000-0000E4070000}"/>
    <cellStyle name="Normale 84" xfId="2022" xr:uid="{00000000-0005-0000-0000-0000E5070000}"/>
    <cellStyle name="Normale 85" xfId="2023" xr:uid="{00000000-0005-0000-0000-0000E6070000}"/>
    <cellStyle name="Normale 86" xfId="2024" xr:uid="{00000000-0005-0000-0000-0000E7070000}"/>
    <cellStyle name="Normale 87" xfId="2025" xr:uid="{00000000-0005-0000-0000-0000E8070000}"/>
    <cellStyle name="Normale 88" xfId="2026" xr:uid="{00000000-0005-0000-0000-0000E9070000}"/>
    <cellStyle name="Normale 89" xfId="2027" xr:uid="{00000000-0005-0000-0000-0000EA070000}"/>
    <cellStyle name="Normale 9" xfId="2028" xr:uid="{00000000-0005-0000-0000-0000EB070000}"/>
    <cellStyle name="Normale 9 2" xfId="2029" xr:uid="{00000000-0005-0000-0000-0000EC070000}"/>
    <cellStyle name="Normale 9 3" xfId="2030" xr:uid="{00000000-0005-0000-0000-0000ED070000}"/>
    <cellStyle name="Normale 9 3 2" xfId="4132" xr:uid="{2363D911-3F03-4FDE-AA36-9101AA35232A}"/>
    <cellStyle name="Normale 9 4" xfId="4131" xr:uid="{57823841-BB26-4D8F-BCF7-0226F40C87FC}"/>
    <cellStyle name="Normale 90" xfId="2031" xr:uid="{00000000-0005-0000-0000-0000EE070000}"/>
    <cellStyle name="Normale 91" xfId="2032" xr:uid="{00000000-0005-0000-0000-0000EF070000}"/>
    <cellStyle name="Normale 92" xfId="2033" xr:uid="{00000000-0005-0000-0000-0000F0070000}"/>
    <cellStyle name="Normale 93" xfId="2034" xr:uid="{00000000-0005-0000-0000-0000F1070000}"/>
    <cellStyle name="Normale 94" xfId="2035" xr:uid="{00000000-0005-0000-0000-0000F2070000}"/>
    <cellStyle name="Normale 95" xfId="2036" xr:uid="{00000000-0005-0000-0000-0000F3070000}"/>
    <cellStyle name="Normale 96" xfId="2037" xr:uid="{00000000-0005-0000-0000-0000F4070000}"/>
    <cellStyle name="Normale 97" xfId="2038" xr:uid="{00000000-0005-0000-0000-0000F5070000}"/>
    <cellStyle name="Nota 10" xfId="2039" xr:uid="{00000000-0005-0000-0000-0000F6070000}"/>
    <cellStyle name="Nota 10 2" xfId="2040" xr:uid="{00000000-0005-0000-0000-0000F7070000}"/>
    <cellStyle name="Nota 10 2 2" xfId="4134" xr:uid="{D9484ED2-4785-4FC5-918E-165C6F6495CC}"/>
    <cellStyle name="Nota 10 3" xfId="4133" xr:uid="{9E5DC8D4-FD39-48AA-ABEF-D27C8574CEB0}"/>
    <cellStyle name="Nota 100" xfId="2041" xr:uid="{00000000-0005-0000-0000-0000F8070000}"/>
    <cellStyle name="Nota 100 2" xfId="4135" xr:uid="{A17E3009-321E-42D1-9E6B-3B87B166D5F0}"/>
    <cellStyle name="Nota 101" xfId="2042" xr:uid="{00000000-0005-0000-0000-0000F9070000}"/>
    <cellStyle name="Nota 101 2" xfId="4136" xr:uid="{6EBBE511-43F0-41BC-95BD-BE0AA9EDAA40}"/>
    <cellStyle name="Nota 102" xfId="2043" xr:uid="{00000000-0005-0000-0000-0000FA070000}"/>
    <cellStyle name="Nota 102 2" xfId="4137" xr:uid="{09FB4EA1-D240-4758-86EB-D523FF7FBC2C}"/>
    <cellStyle name="Nota 103" xfId="2044" xr:uid="{00000000-0005-0000-0000-0000FB070000}"/>
    <cellStyle name="Nota 103 2" xfId="4138" xr:uid="{7143D07F-49A6-4055-9916-585CE2F275B6}"/>
    <cellStyle name="Nota 11" xfId="2045" xr:uid="{00000000-0005-0000-0000-0000FC070000}"/>
    <cellStyle name="Nota 11 2" xfId="2046" xr:uid="{00000000-0005-0000-0000-0000FD070000}"/>
    <cellStyle name="Nota 11 2 2" xfId="4140" xr:uid="{F8186B43-0E45-4F42-B53C-FDAE539EADF4}"/>
    <cellStyle name="Nota 11 3" xfId="4139" xr:uid="{5F888BB4-A1B6-4F93-8DD7-FD57EC348DE2}"/>
    <cellStyle name="Nota 12" xfId="2047" xr:uid="{00000000-0005-0000-0000-0000FE070000}"/>
    <cellStyle name="Nota 12 2" xfId="2048" xr:uid="{00000000-0005-0000-0000-0000FF070000}"/>
    <cellStyle name="Nota 12 2 2" xfId="4142" xr:uid="{67750EB5-8989-4747-9EA8-BAFBF630277A}"/>
    <cellStyle name="Nota 12 3" xfId="4141" xr:uid="{009F450B-44C3-4A9D-8E9F-B236DF77171C}"/>
    <cellStyle name="Nota 13" xfId="2049" xr:uid="{00000000-0005-0000-0000-000000080000}"/>
    <cellStyle name="Nota 13 2" xfId="2050" xr:uid="{00000000-0005-0000-0000-000001080000}"/>
    <cellStyle name="Nota 13 2 2" xfId="4144" xr:uid="{5D940B0A-FE70-48BE-BB91-38046A1E3A3C}"/>
    <cellStyle name="Nota 13 3" xfId="4143" xr:uid="{CC4AEB17-ED9A-4270-A51C-487B6EE1C00E}"/>
    <cellStyle name="Nota 14" xfId="2051" xr:uid="{00000000-0005-0000-0000-000002080000}"/>
    <cellStyle name="Nota 14 2" xfId="2052" xr:uid="{00000000-0005-0000-0000-000003080000}"/>
    <cellStyle name="Nota 14 2 2" xfId="4146" xr:uid="{9E8002AA-70BD-4370-8016-C8D16FFDC15F}"/>
    <cellStyle name="Nota 14 3" xfId="4145" xr:uid="{C86CB7A2-B0FF-4CE7-BEF5-D58C0B5709C6}"/>
    <cellStyle name="Nota 15" xfId="2053" xr:uid="{00000000-0005-0000-0000-000004080000}"/>
    <cellStyle name="Nota 15 2" xfId="2054" xr:uid="{00000000-0005-0000-0000-000005080000}"/>
    <cellStyle name="Nota 15 2 2" xfId="4148" xr:uid="{F65908E3-F43D-4D58-931A-035465BD989D}"/>
    <cellStyle name="Nota 15 3" xfId="4147" xr:uid="{D8B66A39-6CB3-45EE-A497-48DE35827C09}"/>
    <cellStyle name="Nota 16" xfId="2055" xr:uid="{00000000-0005-0000-0000-000006080000}"/>
    <cellStyle name="Nota 16 2" xfId="2056" xr:uid="{00000000-0005-0000-0000-000007080000}"/>
    <cellStyle name="Nota 16 2 2" xfId="4150" xr:uid="{D51BB096-075A-405D-99AE-AC4A185693B7}"/>
    <cellStyle name="Nota 16 3" xfId="4149" xr:uid="{C12ABCA7-0579-4B5D-BBCB-20063F329C0D}"/>
    <cellStyle name="Nota 17" xfId="2057" xr:uid="{00000000-0005-0000-0000-000008080000}"/>
    <cellStyle name="Nota 17 2" xfId="2058" xr:uid="{00000000-0005-0000-0000-000009080000}"/>
    <cellStyle name="Nota 17 2 2" xfId="4152" xr:uid="{B1AF335F-E446-434D-A075-C0ED52A948AE}"/>
    <cellStyle name="Nota 17 3" xfId="4151" xr:uid="{50C9C80F-6038-485C-8A60-016AA0BCAAF5}"/>
    <cellStyle name="Nota 18" xfId="2059" xr:uid="{00000000-0005-0000-0000-00000A080000}"/>
    <cellStyle name="Nota 18 2" xfId="2060" xr:uid="{00000000-0005-0000-0000-00000B080000}"/>
    <cellStyle name="Nota 18 2 2" xfId="4154" xr:uid="{36CBE89D-4DA5-4894-9B70-060C37AD9153}"/>
    <cellStyle name="Nota 18 3" xfId="4153" xr:uid="{1FC0718E-A42A-4F8D-AC8E-34B8621030C2}"/>
    <cellStyle name="Nota 19" xfId="2061" xr:uid="{00000000-0005-0000-0000-00000C080000}"/>
    <cellStyle name="Nota 19 2" xfId="2062" xr:uid="{00000000-0005-0000-0000-00000D080000}"/>
    <cellStyle name="Nota 19 2 2" xfId="4156" xr:uid="{40FFC4C2-000A-4D8C-A413-B5AAE17ED61D}"/>
    <cellStyle name="Nota 19 3" xfId="4155" xr:uid="{0ABF7918-BDAC-49C8-AD1A-516B4A49B9BC}"/>
    <cellStyle name="Nota 2" xfId="18" xr:uid="{00000000-0005-0000-0000-00000E080000}"/>
    <cellStyle name="Nota 2 2" xfId="2063" xr:uid="{00000000-0005-0000-0000-00000F080000}"/>
    <cellStyle name="Nota 2 2 2" xfId="4157" xr:uid="{B45A338E-B733-4B07-8717-D2BB1E90BFA2}"/>
    <cellStyle name="Nota 2 3" xfId="2064" xr:uid="{00000000-0005-0000-0000-000010080000}"/>
    <cellStyle name="Nota 2 3 2" xfId="4158" xr:uid="{C54B02E2-EB8A-4932-8B1D-05CFB9CB25E2}"/>
    <cellStyle name="Nota 2 4" xfId="2221" xr:uid="{FCA0D5ED-1542-4C27-90EE-CAFE04C2A5A2}"/>
    <cellStyle name="Nota 20" xfId="2065" xr:uid="{00000000-0005-0000-0000-000011080000}"/>
    <cellStyle name="Nota 20 2" xfId="2066" xr:uid="{00000000-0005-0000-0000-000012080000}"/>
    <cellStyle name="Nota 20 2 2" xfId="4160" xr:uid="{46B32741-99F4-44AC-AA0A-C0F39379D821}"/>
    <cellStyle name="Nota 20 3" xfId="4159" xr:uid="{0B88ACCE-6356-4096-A670-0DFACE654D3F}"/>
    <cellStyle name="Nota 21" xfId="2067" xr:uid="{00000000-0005-0000-0000-000013080000}"/>
    <cellStyle name="Nota 21 2" xfId="2068" xr:uid="{00000000-0005-0000-0000-000014080000}"/>
    <cellStyle name="Nota 21 2 2" xfId="4162" xr:uid="{AB24D574-BE49-498F-BD95-56BFA96B1293}"/>
    <cellStyle name="Nota 21 3" xfId="4161" xr:uid="{A4DDA5CB-B439-4AA0-BA2C-9FA7255B7356}"/>
    <cellStyle name="Nota 22" xfId="2069" xr:uid="{00000000-0005-0000-0000-000015080000}"/>
    <cellStyle name="Nota 22 2" xfId="2070" xr:uid="{00000000-0005-0000-0000-000016080000}"/>
    <cellStyle name="Nota 22 2 2" xfId="4164" xr:uid="{82595CB0-7588-49FD-AB4A-E21895B6CF12}"/>
    <cellStyle name="Nota 22 3" xfId="4163" xr:uid="{651E5529-30FF-450A-AF3F-A0C6412D0B4C}"/>
    <cellStyle name="Nota 23" xfId="2071" xr:uid="{00000000-0005-0000-0000-000017080000}"/>
    <cellStyle name="Nota 23 2" xfId="2072" xr:uid="{00000000-0005-0000-0000-000018080000}"/>
    <cellStyle name="Nota 23 2 2" xfId="4166" xr:uid="{7978DAB7-145C-4FDD-A1A8-AC7DB66B2568}"/>
    <cellStyle name="Nota 23 3" xfId="4165" xr:uid="{A8CAECB2-C142-4BD8-824B-3B52784A84DD}"/>
    <cellStyle name="Nota 24" xfId="2073" xr:uid="{00000000-0005-0000-0000-000019080000}"/>
    <cellStyle name="Nota 24 2" xfId="2074" xr:uid="{00000000-0005-0000-0000-00001A080000}"/>
    <cellStyle name="Nota 24 2 2" xfId="4168" xr:uid="{B408402B-0937-48BE-A993-3F26C04CEF18}"/>
    <cellStyle name="Nota 24 3" xfId="4167" xr:uid="{8DD4C588-4723-4C27-AF36-3DC0020E553F}"/>
    <cellStyle name="Nota 25" xfId="2075" xr:uid="{00000000-0005-0000-0000-00001B080000}"/>
    <cellStyle name="Nota 25 2" xfId="2076" xr:uid="{00000000-0005-0000-0000-00001C080000}"/>
    <cellStyle name="Nota 25 2 2" xfId="4170" xr:uid="{4E19D265-7D1B-4654-96D1-7A3F23A21EC0}"/>
    <cellStyle name="Nota 25 3" xfId="4169" xr:uid="{6926D352-9E79-4D3E-9858-167350FBEFA2}"/>
    <cellStyle name="Nota 26" xfId="2077" xr:uid="{00000000-0005-0000-0000-00001D080000}"/>
    <cellStyle name="Nota 26 2" xfId="2078" xr:uid="{00000000-0005-0000-0000-00001E080000}"/>
    <cellStyle name="Nota 26 2 2" xfId="4172" xr:uid="{3EF00B0D-A316-4714-81A7-BA0D3AA989E4}"/>
    <cellStyle name="Nota 26 3" xfId="4171" xr:uid="{24E8AEDD-F7CD-4912-B0DF-E7CD3616B9F2}"/>
    <cellStyle name="Nota 27" xfId="2079" xr:uid="{00000000-0005-0000-0000-00001F080000}"/>
    <cellStyle name="Nota 27 2" xfId="2080" xr:uid="{00000000-0005-0000-0000-000020080000}"/>
    <cellStyle name="Nota 27 2 2" xfId="4174" xr:uid="{25C2ECD6-D06B-490E-B40A-2CCAD97C9C64}"/>
    <cellStyle name="Nota 27 3" xfId="4173" xr:uid="{F92D3A1C-91C6-49A3-98DA-A1C0C882ED43}"/>
    <cellStyle name="Nota 28" xfId="2081" xr:uid="{00000000-0005-0000-0000-000021080000}"/>
    <cellStyle name="Nota 28 2" xfId="2082" xr:uid="{00000000-0005-0000-0000-000022080000}"/>
    <cellStyle name="Nota 28 2 2" xfId="4176" xr:uid="{804A196B-DE55-488A-9659-63BBB10A7C43}"/>
    <cellStyle name="Nota 28 3" xfId="4175" xr:uid="{DD36E310-3590-4FEF-8184-57BED6E42A92}"/>
    <cellStyle name="Nota 29" xfId="2083" xr:uid="{00000000-0005-0000-0000-000023080000}"/>
    <cellStyle name="Nota 29 2" xfId="2084" xr:uid="{00000000-0005-0000-0000-000024080000}"/>
    <cellStyle name="Nota 29 2 2" xfId="4178" xr:uid="{3F9D0B97-2FBF-4C12-AB99-1343D2464693}"/>
    <cellStyle name="Nota 29 3" xfId="4177" xr:uid="{7B82E182-2538-46C5-A2D2-EEADDC9DE51F}"/>
    <cellStyle name="Nota 3" xfId="2085" xr:uid="{00000000-0005-0000-0000-000025080000}"/>
    <cellStyle name="Nota 3 2" xfId="2086" xr:uid="{00000000-0005-0000-0000-000026080000}"/>
    <cellStyle name="Nota 3 2 2" xfId="4180" xr:uid="{4560A18B-889F-454A-B07B-88ACB42506B2}"/>
    <cellStyle name="Nota 3 3" xfId="2087" xr:uid="{00000000-0005-0000-0000-000027080000}"/>
    <cellStyle name="Nota 3 3 2" xfId="4181" xr:uid="{5391ADA0-8DCD-4884-828B-C6E0613A61EC}"/>
    <cellStyle name="Nota 3 4" xfId="4179" xr:uid="{90228FBE-3AD9-4D54-9418-B109B332C996}"/>
    <cellStyle name="Nota 30" xfId="2088" xr:uid="{00000000-0005-0000-0000-000028080000}"/>
    <cellStyle name="Nota 30 2" xfId="2089" xr:uid="{00000000-0005-0000-0000-000029080000}"/>
    <cellStyle name="Nota 30 2 2" xfId="4183" xr:uid="{D448F368-372C-47E5-B4F4-6659C854D406}"/>
    <cellStyle name="Nota 30 3" xfId="4182" xr:uid="{5044F736-7B5B-4ACC-B3A9-41C1D81742E6}"/>
    <cellStyle name="Nota 31" xfId="2090" xr:uid="{00000000-0005-0000-0000-00002A080000}"/>
    <cellStyle name="Nota 31 2" xfId="2091" xr:uid="{00000000-0005-0000-0000-00002B080000}"/>
    <cellStyle name="Nota 31 2 2" xfId="4185" xr:uid="{EFB18F4F-3B42-4FB7-8D0F-C6613FE4A15B}"/>
    <cellStyle name="Nota 31 3" xfId="4184" xr:uid="{71A50085-8E71-41A6-987C-B74F05A1EA24}"/>
    <cellStyle name="Nota 32" xfId="2092" xr:uid="{00000000-0005-0000-0000-00002C080000}"/>
    <cellStyle name="Nota 32 2" xfId="2093" xr:uid="{00000000-0005-0000-0000-00002D080000}"/>
    <cellStyle name="Nota 32 2 2" xfId="4187" xr:uid="{46DB7E22-7848-4795-8AE4-0B0078FC3445}"/>
    <cellStyle name="Nota 32 3" xfId="4186" xr:uid="{5FD9A952-BD9A-4F8B-89F1-0F6D29160A30}"/>
    <cellStyle name="Nota 33" xfId="2094" xr:uid="{00000000-0005-0000-0000-00002E080000}"/>
    <cellStyle name="Nota 33 2" xfId="2095" xr:uid="{00000000-0005-0000-0000-00002F080000}"/>
    <cellStyle name="Nota 33 2 2" xfId="4189" xr:uid="{67410FEE-70BE-417A-9693-A9008F29BB07}"/>
    <cellStyle name="Nota 33 3" xfId="4188" xr:uid="{4D308F7F-49DD-45BF-A1A2-69F5F0C30DAF}"/>
    <cellStyle name="Nota 34" xfId="2096" xr:uid="{00000000-0005-0000-0000-000030080000}"/>
    <cellStyle name="Nota 34 2" xfId="2097" xr:uid="{00000000-0005-0000-0000-000031080000}"/>
    <cellStyle name="Nota 34 2 2" xfId="4191" xr:uid="{2EAD4C96-732B-45BE-9F5E-FAA88A9BEF0D}"/>
    <cellStyle name="Nota 34 3" xfId="4190" xr:uid="{D1ADA6BC-D45C-4688-880C-A57EF2BF2D94}"/>
    <cellStyle name="Nota 35" xfId="2098" xr:uid="{00000000-0005-0000-0000-000032080000}"/>
    <cellStyle name="Nota 35 2" xfId="2099" xr:uid="{00000000-0005-0000-0000-000033080000}"/>
    <cellStyle name="Nota 35 2 2" xfId="4193" xr:uid="{4DD5DF15-E45A-41ED-98CA-7BAAA602243D}"/>
    <cellStyle name="Nota 35 3" xfId="4192" xr:uid="{8AFDC9BA-62E0-40B1-BF19-24B49474120A}"/>
    <cellStyle name="Nota 36" xfId="2100" xr:uid="{00000000-0005-0000-0000-000034080000}"/>
    <cellStyle name="Nota 36 2" xfId="2101" xr:uid="{00000000-0005-0000-0000-000035080000}"/>
    <cellStyle name="Nota 36 2 2" xfId="4195" xr:uid="{BAB82CD1-DC07-43A9-A03C-36EC6F54225F}"/>
    <cellStyle name="Nota 36 3" xfId="4194" xr:uid="{8947F63D-EC3C-49BC-9580-ADD188C963AA}"/>
    <cellStyle name="Nota 37" xfId="2102" xr:uid="{00000000-0005-0000-0000-000036080000}"/>
    <cellStyle name="Nota 37 2" xfId="2103" xr:uid="{00000000-0005-0000-0000-000037080000}"/>
    <cellStyle name="Nota 37 2 2" xfId="4197" xr:uid="{17295E9A-C4BE-4C4F-A496-44B1CBBF9F08}"/>
    <cellStyle name="Nota 37 3" xfId="4196" xr:uid="{F953B11E-BFED-4F26-91DC-65EAD5562FF5}"/>
    <cellStyle name="Nota 38" xfId="2104" xr:uid="{00000000-0005-0000-0000-000038080000}"/>
    <cellStyle name="Nota 38 2" xfId="2105" xr:uid="{00000000-0005-0000-0000-000039080000}"/>
    <cellStyle name="Nota 38 2 2" xfId="4199" xr:uid="{526CF0A7-39D3-41E0-A3A9-6AC8C6B75ED6}"/>
    <cellStyle name="Nota 38 3" xfId="4198" xr:uid="{B1AED0E7-F23E-4855-B921-0A84C94F5C26}"/>
    <cellStyle name="Nota 39" xfId="2106" xr:uid="{00000000-0005-0000-0000-00003A080000}"/>
    <cellStyle name="Nota 39 2" xfId="2107" xr:uid="{00000000-0005-0000-0000-00003B080000}"/>
    <cellStyle name="Nota 39 2 2" xfId="4201" xr:uid="{CA699735-C8D0-4D4A-A55C-4A6E7DC9830E}"/>
    <cellStyle name="Nota 39 3" xfId="4200" xr:uid="{2D2E0F98-EDE2-4ADC-AC6A-6A13B708A59A}"/>
    <cellStyle name="Nota 4" xfId="2108" xr:uid="{00000000-0005-0000-0000-00003C080000}"/>
    <cellStyle name="Nota 4 2" xfId="2109" xr:uid="{00000000-0005-0000-0000-00003D080000}"/>
    <cellStyle name="Nota 4 2 2" xfId="4203" xr:uid="{6C73465F-807D-400F-BB23-7353D5304416}"/>
    <cellStyle name="Nota 4 3" xfId="2110" xr:uid="{00000000-0005-0000-0000-00003E080000}"/>
    <cellStyle name="Nota 4 3 2" xfId="4204" xr:uid="{A4A8898C-189E-4DB7-9170-25005A3021DD}"/>
    <cellStyle name="Nota 4 4" xfId="4202" xr:uid="{D866800A-9DB7-4DDC-8FEA-437840B0231A}"/>
    <cellStyle name="Nota 40" xfId="2111" xr:uid="{00000000-0005-0000-0000-00003F080000}"/>
    <cellStyle name="Nota 40 2" xfId="2112" xr:uid="{00000000-0005-0000-0000-000040080000}"/>
    <cellStyle name="Nota 40 2 2" xfId="4206" xr:uid="{B3EAAA70-7726-4271-91CA-5877664B596D}"/>
    <cellStyle name="Nota 40 3" xfId="4205" xr:uid="{3CA7360B-FA94-471E-8143-4CBE532E1FF0}"/>
    <cellStyle name="Nota 41" xfId="2113" xr:uid="{00000000-0005-0000-0000-000041080000}"/>
    <cellStyle name="Nota 41 2" xfId="2114" xr:uid="{00000000-0005-0000-0000-000042080000}"/>
    <cellStyle name="Nota 41 2 2" xfId="4208" xr:uid="{0D285F4C-E3F7-4FA7-A96E-53F6E976801D}"/>
    <cellStyle name="Nota 41 3" xfId="4207" xr:uid="{52BF189D-B057-42AE-9B31-6F31B4BD263E}"/>
    <cellStyle name="Nota 42" xfId="2115" xr:uid="{00000000-0005-0000-0000-000043080000}"/>
    <cellStyle name="Nota 42 2" xfId="2116" xr:uid="{00000000-0005-0000-0000-000044080000}"/>
    <cellStyle name="Nota 42 2 2" xfId="4210" xr:uid="{027D411D-926E-45CC-882A-93F1101098DF}"/>
    <cellStyle name="Nota 42 3" xfId="4209" xr:uid="{8FFA5A1D-3418-4E0D-83F2-923B340CFB72}"/>
    <cellStyle name="Nota 43" xfId="2117" xr:uid="{00000000-0005-0000-0000-000045080000}"/>
    <cellStyle name="Nota 43 2" xfId="2118" xr:uid="{00000000-0005-0000-0000-000046080000}"/>
    <cellStyle name="Nota 43 2 2" xfId="4212" xr:uid="{B7FD87B1-2AFE-419C-BE62-C3C11EED93A6}"/>
    <cellStyle name="Nota 43 3" xfId="4211" xr:uid="{778DB469-E760-4D51-AE73-BE629DAAF76A}"/>
    <cellStyle name="Nota 44" xfId="2119" xr:uid="{00000000-0005-0000-0000-000047080000}"/>
    <cellStyle name="Nota 44 2" xfId="2120" xr:uid="{00000000-0005-0000-0000-000048080000}"/>
    <cellStyle name="Nota 44 2 2" xfId="4214" xr:uid="{9AF3A31A-FE10-4DA6-B2F7-06B32650D03A}"/>
    <cellStyle name="Nota 44 3" xfId="4213" xr:uid="{3A08549D-E583-43BC-A35B-32DE24C9617F}"/>
    <cellStyle name="Nota 45" xfId="2121" xr:uid="{00000000-0005-0000-0000-000049080000}"/>
    <cellStyle name="Nota 45 2" xfId="2122" xr:uid="{00000000-0005-0000-0000-00004A080000}"/>
    <cellStyle name="Nota 45 2 2" xfId="4216" xr:uid="{34B89AB9-4F76-48B7-9D88-15A0697E3807}"/>
    <cellStyle name="Nota 45 3" xfId="4215" xr:uid="{0E161144-CD31-4D32-B029-7EF1C27916D8}"/>
    <cellStyle name="Nota 46" xfId="2123" xr:uid="{00000000-0005-0000-0000-00004B080000}"/>
    <cellStyle name="Nota 46 2" xfId="4217" xr:uid="{FECF0DB3-8C1B-4EF7-B39D-AADC799EA3FD}"/>
    <cellStyle name="Nota 47" xfId="2124" xr:uid="{00000000-0005-0000-0000-00004C080000}"/>
    <cellStyle name="Nota 47 2" xfId="4218" xr:uid="{35AF5B7A-72B8-4E4B-9C8D-AF7F44862342}"/>
    <cellStyle name="Nota 48" xfId="2125" xr:uid="{00000000-0005-0000-0000-00004D080000}"/>
    <cellStyle name="Nota 48 2" xfId="4219" xr:uid="{44AFB075-0F53-4DCC-912F-9D14E02C4AFF}"/>
    <cellStyle name="Nota 49" xfId="2126" xr:uid="{00000000-0005-0000-0000-00004E080000}"/>
    <cellStyle name="Nota 49 2" xfId="4220" xr:uid="{A5D01AB5-B6B9-46CE-803C-D87D01BEE978}"/>
    <cellStyle name="Nota 5" xfId="2127" xr:uid="{00000000-0005-0000-0000-00004F080000}"/>
    <cellStyle name="Nota 5 2" xfId="2128" xr:uid="{00000000-0005-0000-0000-000050080000}"/>
    <cellStyle name="Nota 5 2 2" xfId="4222" xr:uid="{DFDF4229-2B66-4549-80BD-BE102930E024}"/>
    <cellStyle name="Nota 5 3" xfId="4221" xr:uid="{8AC0C0BD-BDB9-4159-A808-4BB8D6A79868}"/>
    <cellStyle name="Nota 50" xfId="2129" xr:uid="{00000000-0005-0000-0000-000051080000}"/>
    <cellStyle name="Nota 50 2" xfId="4223" xr:uid="{58807591-F43B-4739-8DA0-9CAF65AF3A5A}"/>
    <cellStyle name="Nota 51" xfId="2130" xr:uid="{00000000-0005-0000-0000-000052080000}"/>
    <cellStyle name="Nota 51 2" xfId="4224" xr:uid="{00391830-C4AE-49DB-B0CC-6F453B11F37E}"/>
    <cellStyle name="Nota 52" xfId="2131" xr:uid="{00000000-0005-0000-0000-000053080000}"/>
    <cellStyle name="Nota 52 2" xfId="4225" xr:uid="{D6C10E43-8808-44AD-9610-AE95F5A9BC0D}"/>
    <cellStyle name="Nota 53" xfId="2132" xr:uid="{00000000-0005-0000-0000-000054080000}"/>
    <cellStyle name="Nota 53 2" xfId="4226" xr:uid="{CA2F8BEE-1681-4141-B251-1F0E96168C25}"/>
    <cellStyle name="Nota 54" xfId="2133" xr:uid="{00000000-0005-0000-0000-000055080000}"/>
    <cellStyle name="Nota 54 2" xfId="4227" xr:uid="{18EDB3A9-B2AF-4860-A653-91142862518C}"/>
    <cellStyle name="Nota 55" xfId="2134" xr:uid="{00000000-0005-0000-0000-000056080000}"/>
    <cellStyle name="Nota 55 2" xfId="4228" xr:uid="{1B2A2341-A664-4E16-96D2-AE56555EF9C5}"/>
    <cellStyle name="Nota 56" xfId="2135" xr:uid="{00000000-0005-0000-0000-000057080000}"/>
    <cellStyle name="Nota 56 2" xfId="4229" xr:uid="{577AAEE1-47D6-4FE8-A9C0-2817F0A670C9}"/>
    <cellStyle name="Nota 57" xfId="2136" xr:uid="{00000000-0005-0000-0000-000058080000}"/>
    <cellStyle name="Nota 57 2" xfId="4230" xr:uid="{63742237-1C1E-4083-A855-218D617B7C55}"/>
    <cellStyle name="Nota 58" xfId="2137" xr:uid="{00000000-0005-0000-0000-000059080000}"/>
    <cellStyle name="Nota 58 2" xfId="4231" xr:uid="{DD931694-508F-4B0A-9BCF-07AB3A83E467}"/>
    <cellStyle name="Nota 59" xfId="2138" xr:uid="{00000000-0005-0000-0000-00005A080000}"/>
    <cellStyle name="Nota 59 2" xfId="4232" xr:uid="{E55A7B47-35A8-4E1A-AB9E-FBE4A9C4C624}"/>
    <cellStyle name="Nota 6" xfId="2139" xr:uid="{00000000-0005-0000-0000-00005B080000}"/>
    <cellStyle name="Nota 6 2" xfId="2140" xr:uid="{00000000-0005-0000-0000-00005C080000}"/>
    <cellStyle name="Nota 6 2 2" xfId="4234" xr:uid="{B01419D2-69A5-4860-AB35-7D19ED0B897B}"/>
    <cellStyle name="Nota 6 3" xfId="4233" xr:uid="{A415EE54-4EA3-4CE0-8056-9932A6F0049C}"/>
    <cellStyle name="Nota 60" xfId="2141" xr:uid="{00000000-0005-0000-0000-00005D080000}"/>
    <cellStyle name="Nota 60 2" xfId="4235" xr:uid="{40E507F5-2C78-4723-A578-65C8DEBB532D}"/>
    <cellStyle name="Nota 61" xfId="2142" xr:uid="{00000000-0005-0000-0000-00005E080000}"/>
    <cellStyle name="Nota 61 2" xfId="4236" xr:uid="{183F961D-3478-4C87-BAE3-99DED05548D1}"/>
    <cellStyle name="Nota 62" xfId="2143" xr:uid="{00000000-0005-0000-0000-00005F080000}"/>
    <cellStyle name="Nota 62 2" xfId="4237" xr:uid="{FE8300EF-62E2-4D34-BD40-060A15D9579C}"/>
    <cellStyle name="Nota 63" xfId="2144" xr:uid="{00000000-0005-0000-0000-000060080000}"/>
    <cellStyle name="Nota 63 2" xfId="4238" xr:uid="{D3BF9AA7-0F52-4A3D-9AF6-4F6850FB65D3}"/>
    <cellStyle name="Nota 64" xfId="2145" xr:uid="{00000000-0005-0000-0000-000061080000}"/>
    <cellStyle name="Nota 64 2" xfId="4239" xr:uid="{99A0AC1D-F524-4A2B-8C8F-B61604F81EB4}"/>
    <cellStyle name="Nota 65" xfId="2146" xr:uid="{00000000-0005-0000-0000-000062080000}"/>
    <cellStyle name="Nota 65 2" xfId="4240" xr:uid="{8FE367D4-C121-4A3C-B1B6-2BF9F054B872}"/>
    <cellStyle name="Nota 66" xfId="2147" xr:uid="{00000000-0005-0000-0000-000063080000}"/>
    <cellStyle name="Nota 66 2" xfId="4241" xr:uid="{5FE435E9-A543-429B-89E7-2B0065981F2D}"/>
    <cellStyle name="Nota 67" xfId="2148" xr:uid="{00000000-0005-0000-0000-000064080000}"/>
    <cellStyle name="Nota 67 2" xfId="4242" xr:uid="{4F1D15F0-BD29-491E-BE34-7F609F063446}"/>
    <cellStyle name="Nota 68" xfId="2149" xr:uid="{00000000-0005-0000-0000-000065080000}"/>
    <cellStyle name="Nota 68 2" xfId="4243" xr:uid="{CB93AF41-F689-4C85-85A2-A79CFC9C859C}"/>
    <cellStyle name="Nota 69" xfId="2150" xr:uid="{00000000-0005-0000-0000-000066080000}"/>
    <cellStyle name="Nota 69 2" xfId="4244" xr:uid="{B86F64BA-CE6B-4B89-993B-9A144B596ABD}"/>
    <cellStyle name="Nota 7" xfId="2151" xr:uid="{00000000-0005-0000-0000-000067080000}"/>
    <cellStyle name="Nota 7 2" xfId="2152" xr:uid="{00000000-0005-0000-0000-000068080000}"/>
    <cellStyle name="Nota 7 2 2" xfId="4246" xr:uid="{1C2EB165-AD4C-4417-AA62-F2248CFD39F0}"/>
    <cellStyle name="Nota 7 3" xfId="4245" xr:uid="{65288DB8-FC46-4210-9144-F32A1094055D}"/>
    <cellStyle name="Nota 70" xfId="2153" xr:uid="{00000000-0005-0000-0000-000069080000}"/>
    <cellStyle name="Nota 70 2" xfId="4247" xr:uid="{2C499599-93E7-47F4-92EC-32FE2D2B0F76}"/>
    <cellStyle name="Nota 71" xfId="2154" xr:uid="{00000000-0005-0000-0000-00006A080000}"/>
    <cellStyle name="Nota 71 2" xfId="4248" xr:uid="{68F14791-B33B-462F-A115-14CF32489716}"/>
    <cellStyle name="Nota 72" xfId="2155" xr:uid="{00000000-0005-0000-0000-00006B080000}"/>
    <cellStyle name="Nota 72 2" xfId="4249" xr:uid="{63CE654B-01AC-4943-8A9A-05DA4B343A21}"/>
    <cellStyle name="Nota 73" xfId="2156" xr:uid="{00000000-0005-0000-0000-00006C080000}"/>
    <cellStyle name="Nota 73 2" xfId="4250" xr:uid="{5A8D90F2-162F-4629-B491-EBCB7B9314DF}"/>
    <cellStyle name="Nota 74" xfId="2157" xr:uid="{00000000-0005-0000-0000-00006D080000}"/>
    <cellStyle name="Nota 74 2" xfId="4251" xr:uid="{D70B1158-B3FF-44B9-AFE8-4BEB8F4CF2BA}"/>
    <cellStyle name="Nota 75" xfId="2158" xr:uid="{00000000-0005-0000-0000-00006E080000}"/>
    <cellStyle name="Nota 75 2" xfId="4252" xr:uid="{D7C2BBA5-FC68-45D4-87B1-F70C4B611EA8}"/>
    <cellStyle name="Nota 76" xfId="2159" xr:uid="{00000000-0005-0000-0000-00006F080000}"/>
    <cellStyle name="Nota 76 2" xfId="4253" xr:uid="{22C43FBD-6A14-40C4-801F-A3EFCDDEEFB4}"/>
    <cellStyle name="Nota 77" xfId="2160" xr:uid="{00000000-0005-0000-0000-000070080000}"/>
    <cellStyle name="Nota 77 2" xfId="4254" xr:uid="{92827B6C-1623-4524-AB3C-8672A44D7141}"/>
    <cellStyle name="Nota 78" xfId="2161" xr:uid="{00000000-0005-0000-0000-000071080000}"/>
    <cellStyle name="Nota 78 2" xfId="4255" xr:uid="{CFF0B874-F27D-4C2F-8FCA-E60411984064}"/>
    <cellStyle name="Nota 79" xfId="2162" xr:uid="{00000000-0005-0000-0000-000072080000}"/>
    <cellStyle name="Nota 79 2" xfId="4256" xr:uid="{5D63835B-1AF0-44AE-BA02-90E2AECD3D68}"/>
    <cellStyle name="Nota 8" xfId="2163" xr:uid="{00000000-0005-0000-0000-000073080000}"/>
    <cellStyle name="Nota 8 2" xfId="2164" xr:uid="{00000000-0005-0000-0000-000074080000}"/>
    <cellStyle name="Nota 8 2 2" xfId="4258" xr:uid="{DF976011-0001-401B-BD0C-A92E6902C963}"/>
    <cellStyle name="Nota 8 3" xfId="4257" xr:uid="{E60E901C-2001-406F-AAD9-0395795CBF6F}"/>
    <cellStyle name="Nota 80" xfId="2165" xr:uid="{00000000-0005-0000-0000-000075080000}"/>
    <cellStyle name="Nota 80 2" xfId="4259" xr:uid="{FE5C3F51-B77B-40D0-A663-D14A3525BA2E}"/>
    <cellStyle name="Nota 81" xfId="2166" xr:uid="{00000000-0005-0000-0000-000076080000}"/>
    <cellStyle name="Nota 81 2" xfId="4260" xr:uid="{F7C4E94C-31A9-464B-A040-8A883E3C3F11}"/>
    <cellStyle name="Nota 82" xfId="2167" xr:uid="{00000000-0005-0000-0000-000077080000}"/>
    <cellStyle name="Nota 82 2" xfId="4261" xr:uid="{BA0E1B2E-C25B-4194-820C-2D49CCC4DED8}"/>
    <cellStyle name="Nota 83" xfId="2168" xr:uid="{00000000-0005-0000-0000-000078080000}"/>
    <cellStyle name="Nota 83 2" xfId="4262" xr:uid="{18B32345-3B64-4B03-B3D5-22786FCD7C1B}"/>
    <cellStyle name="Nota 84" xfId="2169" xr:uid="{00000000-0005-0000-0000-000079080000}"/>
    <cellStyle name="Nota 84 2" xfId="4263" xr:uid="{7F6C8C41-3E59-48A4-8A55-0455EACB1550}"/>
    <cellStyle name="Nota 85" xfId="2170" xr:uid="{00000000-0005-0000-0000-00007A080000}"/>
    <cellStyle name="Nota 85 2" xfId="4264" xr:uid="{27688622-6445-4ADD-988D-5D2DDDCF6B75}"/>
    <cellStyle name="Nota 86" xfId="2171" xr:uid="{00000000-0005-0000-0000-00007B080000}"/>
    <cellStyle name="Nota 86 2" xfId="4265" xr:uid="{596B1F68-1DB1-4610-BAA4-B11C74E5CA0C}"/>
    <cellStyle name="Nota 87" xfId="2172" xr:uid="{00000000-0005-0000-0000-00007C080000}"/>
    <cellStyle name="Nota 87 2" xfId="4266" xr:uid="{E2D5AEDD-0B57-4CAD-9275-DF2934DEB34D}"/>
    <cellStyle name="Nota 88" xfId="2173" xr:uid="{00000000-0005-0000-0000-00007D080000}"/>
    <cellStyle name="Nota 88 2" xfId="4267" xr:uid="{DA97C5A1-5FD0-4B9A-88BE-F97D73412A6D}"/>
    <cellStyle name="Nota 89" xfId="2174" xr:uid="{00000000-0005-0000-0000-00007E080000}"/>
    <cellStyle name="Nota 89 2" xfId="4268" xr:uid="{2A238BCA-E278-45C3-9C32-311FC866ACE0}"/>
    <cellStyle name="Nota 9" xfId="2175" xr:uid="{00000000-0005-0000-0000-00007F080000}"/>
    <cellStyle name="Nota 9 2" xfId="2176" xr:uid="{00000000-0005-0000-0000-000080080000}"/>
    <cellStyle name="Nota 9 2 2" xfId="4270" xr:uid="{46CF9031-B41D-4BA3-BE35-F8C4247EF7BB}"/>
    <cellStyle name="Nota 9 3" xfId="4269" xr:uid="{82BFD2C4-FF5F-41F5-BE4F-2AA9A4DFC415}"/>
    <cellStyle name="Nota 90" xfId="2177" xr:uid="{00000000-0005-0000-0000-000081080000}"/>
    <cellStyle name="Nota 90 2" xfId="4271" xr:uid="{E63549A7-0789-4A18-8E07-4836195A845B}"/>
    <cellStyle name="Nota 91" xfId="2178" xr:uid="{00000000-0005-0000-0000-000082080000}"/>
    <cellStyle name="Nota 91 2" xfId="4272" xr:uid="{C131E447-29AA-4D0C-AD59-E82434647D1A}"/>
    <cellStyle name="Nota 92" xfId="2179" xr:uid="{00000000-0005-0000-0000-000083080000}"/>
    <cellStyle name="Nota 92 2" xfId="4273" xr:uid="{A7C0A16D-AB0B-4CA8-9857-0FDA39F5B090}"/>
    <cellStyle name="Nota 93" xfId="2180" xr:uid="{00000000-0005-0000-0000-000084080000}"/>
    <cellStyle name="Nota 93 2" xfId="4274" xr:uid="{9DEC1240-F443-475A-AA54-A1C44D0B5778}"/>
    <cellStyle name="Nota 94" xfId="2181" xr:uid="{00000000-0005-0000-0000-000085080000}"/>
    <cellStyle name="Nota 94 2" xfId="4275" xr:uid="{8B7C702D-B69B-43AD-B9C1-DAC0C0276376}"/>
    <cellStyle name="Nota 95" xfId="2182" xr:uid="{00000000-0005-0000-0000-000086080000}"/>
    <cellStyle name="Nota 95 2" xfId="4276" xr:uid="{9A717870-74E0-43B9-8D17-CD65E00F0F1C}"/>
    <cellStyle name="Nota 96" xfId="2183" xr:uid="{00000000-0005-0000-0000-000087080000}"/>
    <cellStyle name="Nota 96 2" xfId="4277" xr:uid="{42EA44AD-F43C-4090-A0DD-44CB3683E2E1}"/>
    <cellStyle name="Nota 97" xfId="2184" xr:uid="{00000000-0005-0000-0000-000088080000}"/>
    <cellStyle name="Nota 97 2" xfId="4278" xr:uid="{656E8919-1199-489F-B464-333F1C052473}"/>
    <cellStyle name="Nota 98" xfId="2185" xr:uid="{00000000-0005-0000-0000-000089080000}"/>
    <cellStyle name="Nota 98 2" xfId="4279" xr:uid="{5FC00B35-701D-4BB5-A7A4-8F0783F0DDF6}"/>
    <cellStyle name="Nota 99" xfId="2186" xr:uid="{00000000-0005-0000-0000-00008A080000}"/>
    <cellStyle name="Nota 99 2" xfId="4280" xr:uid="{5440304E-6B2A-4254-A872-3CFDC8174B7E}"/>
    <cellStyle name="Percentuale 2" xfId="2187" xr:uid="{00000000-0005-0000-0000-00008B080000}"/>
    <cellStyle name="Percentuale 2 2" xfId="2188" xr:uid="{00000000-0005-0000-0000-00008C080000}"/>
    <cellStyle name="Percentuale 2 2 2" xfId="2189" xr:uid="{00000000-0005-0000-0000-00008D080000}"/>
    <cellStyle name="Percentuale 3" xfId="2190" xr:uid="{00000000-0005-0000-0000-00008E080000}"/>
    <cellStyle name="Percentuale 3 2" xfId="2191" xr:uid="{00000000-0005-0000-0000-00008F080000}"/>
    <cellStyle name="Percentuale 3 3" xfId="4281" xr:uid="{E3C3C4E7-0BB8-4D00-82FE-E21CC69572BA}"/>
    <cellStyle name="Percentuale 4" xfId="2192" xr:uid="{00000000-0005-0000-0000-000090080000}"/>
    <cellStyle name="Percentuale 4 2" xfId="2193" xr:uid="{00000000-0005-0000-0000-000091080000}"/>
    <cellStyle name="Percentuale 4 2 2" xfId="4283" xr:uid="{9B73EE70-25D3-42EC-AEAF-4C73DD6E0CCE}"/>
    <cellStyle name="Percentuale 4 3" xfId="4282" xr:uid="{AC07BC5B-E37F-4A5F-8652-F0FA64686EA0}"/>
    <cellStyle name="Percentuale 5" xfId="2194" xr:uid="{00000000-0005-0000-0000-000092080000}"/>
    <cellStyle name="Percentuale 5 2" xfId="4284" xr:uid="{899E2256-3E36-4D8C-BE67-68458D377F6E}"/>
    <cellStyle name="Percentuale 6" xfId="2195" xr:uid="{00000000-0005-0000-0000-000093080000}"/>
    <cellStyle name="Percentuale 6 2" xfId="4285" xr:uid="{22D8DB92-BFEA-45E5-A940-94A8550DBCD0}"/>
    <cellStyle name="Testo avviso 2" xfId="2196" xr:uid="{00000000-0005-0000-0000-000094080000}"/>
    <cellStyle name="Testo descrittivo 2" xfId="2197" xr:uid="{00000000-0005-0000-0000-000095080000}"/>
    <cellStyle name="Titolo 4 2" xfId="2198" xr:uid="{00000000-0005-0000-0000-000096080000}"/>
    <cellStyle name="Titolo 5" xfId="2199" xr:uid="{00000000-0005-0000-0000-000097080000}"/>
    <cellStyle name="Valore non valido 2" xfId="2200" xr:uid="{00000000-0005-0000-0000-000098080000}"/>
    <cellStyle name="Valore valido 2" xfId="2201" xr:uid="{00000000-0005-0000-0000-000099080000}"/>
    <cellStyle name="Valuta 2" xfId="2202" xr:uid="{00000000-0005-0000-0000-00009A080000}"/>
    <cellStyle name="Valuta 2 2" xfId="2203" xr:uid="{00000000-0005-0000-0000-00009B080000}"/>
    <cellStyle name="Valuta 2 2 2" xfId="4288" xr:uid="{AA013329-B843-468C-827C-BCC02606F40E}"/>
    <cellStyle name="Valuta 2 3" xfId="4287" xr:uid="{33395131-A541-46A8-8A09-07FB65DE7346}"/>
    <cellStyle name="Valuta 3" xfId="2204" xr:uid="{00000000-0005-0000-0000-00009C080000}"/>
    <cellStyle name="Valuta 3 2" xfId="4289" xr:uid="{B0502EE2-6210-40D4-88DB-41DBCBF165E7}"/>
    <cellStyle name="Valuta 4" xfId="2205" xr:uid="{00000000-0005-0000-0000-00009D080000}"/>
    <cellStyle name="Valuta 4 2" xfId="4290" xr:uid="{B0801528-4EFC-4D8B-B68B-4670429930C1}"/>
  </cellStyles>
  <dxfs count="0"/>
  <tableStyles count="0" defaultTableStyle="TableStyleMedium2" defaultPivotStyle="PivotStyleLight16"/>
  <colors>
    <mruColors>
      <color rgb="FF3366FF"/>
      <color rgb="FFFF66FF"/>
      <color rgb="FF0000FF"/>
      <color rgb="FFCC0099"/>
      <color rgb="FFDCC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se-nas\2013\Amministrazione%20e%20Controllo\Contabilit&#224;%20e%20Bilancio%20e%20Finanza\Bilancio\Previsionale%202014\Previsionale%202014%2016%20ottobre%202013%20mar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se Dispnibili"/>
      <sheetName val="Ripartizione Budget (2)"/>
      <sheetName val="Ripartizione Budget"/>
      <sheetName val="Ass_Dati spese  (2)"/>
      <sheetName val="Consuntivo al 30 settembre 2013"/>
      <sheetName val="Dati entrate"/>
      <sheetName val="Ass_Dati spese "/>
      <sheetName val="entrate all.2"/>
      <sheetName val="spese all.2"/>
      <sheetName val="entrate all.3 "/>
      <sheetName val="spese all.3"/>
      <sheetName val="Prev economico"/>
      <sheetName val="Situaz Amm Prev"/>
      <sheetName val="Quadro Riassuntivo"/>
      <sheetName val="Precons"/>
      <sheetName val="Presa DATI"/>
      <sheetName val="Funzionamento"/>
      <sheetName val="Miss"/>
    </sheetNames>
    <sheetDataSet>
      <sheetData sheetId="0"/>
      <sheetData sheetId="1"/>
      <sheetData sheetId="2"/>
      <sheetData sheetId="3"/>
      <sheetData sheetId="4"/>
      <sheetData sheetId="5">
        <row r="5">
          <cell r="F5">
            <v>235354829.69</v>
          </cell>
        </row>
      </sheetData>
      <sheetData sheetId="6">
        <row r="5">
          <cell r="E5">
            <v>0</v>
          </cell>
        </row>
      </sheetData>
      <sheetData sheetId="7"/>
      <sheetData sheetId="8">
        <row r="5">
          <cell r="F5">
            <v>0</v>
          </cell>
        </row>
      </sheetData>
      <sheetData sheetId="9"/>
      <sheetData sheetId="10"/>
      <sheetData sheetId="11">
        <row r="84">
          <cell r="A84">
            <v>-235354829.69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S173"/>
  <sheetViews>
    <sheetView tabSelected="1" zoomScaleNormal="100" workbookViewId="0">
      <pane xSplit="4" ySplit="3" topLeftCell="E25" activePane="bottomRight" state="frozen"/>
      <selection pane="topRight" activeCell="F1" sqref="F1"/>
      <selection pane="bottomLeft" activeCell="A2" sqref="A2"/>
      <selection pane="bottomRight" activeCell="A2" sqref="A2:P2"/>
    </sheetView>
  </sheetViews>
  <sheetFormatPr defaultRowHeight="12.75" x14ac:dyDescent="0.2"/>
  <cols>
    <col min="1" max="1" width="12.28515625" style="100" customWidth="1"/>
    <col min="2" max="2" width="33.85546875" style="49" customWidth="1"/>
    <col min="3" max="3" width="12" style="49" customWidth="1"/>
    <col min="4" max="4" width="50.85546875" style="94" customWidth="1"/>
    <col min="5" max="5" width="21.5703125" style="94" customWidth="1"/>
    <col min="6" max="6" width="29.85546875" style="94" customWidth="1"/>
    <col min="7" max="7" width="20.42578125" style="94" customWidth="1"/>
    <col min="8" max="8" width="18.28515625" style="100" bestFit="1" customWidth="1"/>
    <col min="9" max="9" width="15.42578125" style="100" customWidth="1"/>
    <col min="10" max="10" width="16.42578125" style="101" customWidth="1"/>
    <col min="11" max="11" width="14.5703125" style="100" customWidth="1"/>
    <col min="12" max="12" width="13.28515625" style="101" customWidth="1"/>
    <col min="13" max="13" width="33.7109375" style="94" customWidth="1"/>
    <col min="14" max="14" width="9" style="94" bestFit="1" customWidth="1"/>
    <col min="15" max="15" width="10.42578125" style="94" bestFit="1" customWidth="1"/>
    <col min="16" max="16" width="13.7109375" style="94" bestFit="1" customWidth="1"/>
    <col min="17" max="18" width="9.140625" style="94"/>
    <col min="19" max="19" width="11.28515625" style="94" bestFit="1" customWidth="1"/>
    <col min="20" max="16384" width="9.140625" style="94"/>
  </cols>
  <sheetData>
    <row r="1" spans="1:18" ht="30.75" customHeight="1" x14ac:dyDescent="0.2">
      <c r="A1" s="112" t="s">
        <v>294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8" ht="93.75" customHeight="1" x14ac:dyDescent="0.2">
      <c r="A2" s="111" t="s">
        <v>747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8" s="2" customFormat="1" ht="63" customHeight="1" x14ac:dyDescent="0.2">
      <c r="A3" s="115" t="s">
        <v>1</v>
      </c>
      <c r="B3" s="115" t="s">
        <v>748</v>
      </c>
      <c r="C3" s="115" t="s">
        <v>285</v>
      </c>
      <c r="D3" s="115" t="s">
        <v>286</v>
      </c>
      <c r="E3" s="115" t="s">
        <v>287</v>
      </c>
      <c r="F3" s="115" t="s">
        <v>288</v>
      </c>
      <c r="G3" s="115" t="s">
        <v>289</v>
      </c>
      <c r="H3" s="115" t="s">
        <v>8</v>
      </c>
      <c r="I3" s="115" t="s">
        <v>9</v>
      </c>
      <c r="J3" s="115" t="s">
        <v>290</v>
      </c>
      <c r="K3" s="114" t="s">
        <v>11</v>
      </c>
      <c r="L3" s="62" t="s">
        <v>408</v>
      </c>
      <c r="M3" s="114" t="s">
        <v>14</v>
      </c>
      <c r="N3" s="114" t="s">
        <v>14</v>
      </c>
      <c r="O3" s="114" t="s">
        <v>15</v>
      </c>
      <c r="P3" s="114" t="s">
        <v>16</v>
      </c>
      <c r="Q3" s="113"/>
    </row>
    <row r="4" spans="1:18" s="49" customFormat="1" ht="27.75" customHeight="1" x14ac:dyDescent="0.2">
      <c r="A4" s="77" t="s">
        <v>303</v>
      </c>
      <c r="B4" s="50" t="s">
        <v>17</v>
      </c>
      <c r="C4" s="67">
        <v>80198650584</v>
      </c>
      <c r="D4" s="50" t="s">
        <v>304</v>
      </c>
      <c r="E4" s="51" t="s">
        <v>19</v>
      </c>
      <c r="F4" s="50" t="s">
        <v>363</v>
      </c>
      <c r="G4" s="50" t="s">
        <v>363</v>
      </c>
      <c r="H4" s="65">
        <v>390310589</v>
      </c>
      <c r="I4" s="65" t="s">
        <v>364</v>
      </c>
      <c r="J4" s="55">
        <v>320</v>
      </c>
      <c r="K4" s="53">
        <v>44196</v>
      </c>
      <c r="L4" s="55"/>
      <c r="M4" s="56" t="s">
        <v>365</v>
      </c>
      <c r="N4" s="53" t="s">
        <v>23</v>
      </c>
      <c r="O4" s="53">
        <v>43831</v>
      </c>
      <c r="P4" s="53">
        <v>44196</v>
      </c>
    </row>
    <row r="5" spans="1:18" s="49" customFormat="1" x14ac:dyDescent="0.2">
      <c r="A5" s="77" t="s">
        <v>305</v>
      </c>
      <c r="B5" s="45" t="s">
        <v>17</v>
      </c>
      <c r="C5" s="46">
        <v>80198650584</v>
      </c>
      <c r="D5" s="50" t="s">
        <v>230</v>
      </c>
      <c r="E5" s="51" t="s">
        <v>19</v>
      </c>
      <c r="F5" s="51" t="s">
        <v>229</v>
      </c>
      <c r="G5" s="51" t="s">
        <v>229</v>
      </c>
      <c r="H5" s="71" t="s">
        <v>326</v>
      </c>
      <c r="I5" s="71">
        <v>993060797</v>
      </c>
      <c r="J5" s="47">
        <v>2195</v>
      </c>
      <c r="K5" s="53">
        <v>43845</v>
      </c>
      <c r="L5" s="55">
        <f>J5*1.22</f>
        <v>2677.9</v>
      </c>
      <c r="M5" s="56" t="s">
        <v>333</v>
      </c>
      <c r="N5" s="53" t="s">
        <v>463</v>
      </c>
      <c r="O5" s="53">
        <v>43845</v>
      </c>
      <c r="P5" s="53">
        <v>43845</v>
      </c>
    </row>
    <row r="6" spans="1:18" s="49" customFormat="1" x14ac:dyDescent="0.2">
      <c r="A6" s="77" t="s">
        <v>306</v>
      </c>
      <c r="B6" s="45" t="s">
        <v>17</v>
      </c>
      <c r="C6" s="46">
        <v>80198650584</v>
      </c>
      <c r="D6" s="50" t="s">
        <v>307</v>
      </c>
      <c r="E6" s="51" t="s">
        <v>19</v>
      </c>
      <c r="F6" s="51" t="s">
        <v>216</v>
      </c>
      <c r="G6" s="51" t="s">
        <v>216</v>
      </c>
      <c r="H6" s="71">
        <v>1735830596</v>
      </c>
      <c r="I6" s="71">
        <v>1735830596</v>
      </c>
      <c r="J6" s="47">
        <v>580</v>
      </c>
      <c r="K6" s="53">
        <v>43845</v>
      </c>
      <c r="L6" s="47">
        <v>707.6</v>
      </c>
      <c r="M6" s="56" t="s">
        <v>332</v>
      </c>
      <c r="N6" s="53" t="s">
        <v>463</v>
      </c>
      <c r="O6" s="53">
        <v>43845</v>
      </c>
      <c r="P6" s="53">
        <v>43845</v>
      </c>
    </row>
    <row r="7" spans="1:18" s="49" customFormat="1" x14ac:dyDescent="0.2">
      <c r="A7" s="77">
        <v>8177666776</v>
      </c>
      <c r="B7" s="45" t="s">
        <v>17</v>
      </c>
      <c r="C7" s="46">
        <v>80198650584</v>
      </c>
      <c r="D7" s="50" t="s">
        <v>308</v>
      </c>
      <c r="E7" s="51" t="s">
        <v>19</v>
      </c>
      <c r="F7" s="64" t="s">
        <v>222</v>
      </c>
      <c r="G7" s="51" t="s">
        <v>222</v>
      </c>
      <c r="H7" s="71">
        <v>13275360157</v>
      </c>
      <c r="I7" s="71">
        <v>13275360157</v>
      </c>
      <c r="J7" s="47">
        <v>10000</v>
      </c>
      <c r="K7" s="52">
        <v>44196</v>
      </c>
      <c r="L7" s="47">
        <v>12200</v>
      </c>
      <c r="M7" s="56" t="s">
        <v>335</v>
      </c>
      <c r="N7" s="53" t="s">
        <v>23</v>
      </c>
      <c r="O7" s="53">
        <v>43850</v>
      </c>
      <c r="P7" s="52">
        <v>44196</v>
      </c>
    </row>
    <row r="8" spans="1:18" s="49" customFormat="1" x14ac:dyDescent="0.2">
      <c r="A8" s="78" t="s">
        <v>311</v>
      </c>
      <c r="B8" s="45" t="s">
        <v>17</v>
      </c>
      <c r="C8" s="46">
        <v>80198650584</v>
      </c>
      <c r="D8" s="50" t="s">
        <v>309</v>
      </c>
      <c r="E8" s="51" t="s">
        <v>19</v>
      </c>
      <c r="F8" s="44" t="s">
        <v>347</v>
      </c>
      <c r="G8" s="44" t="s">
        <v>347</v>
      </c>
      <c r="H8" s="65">
        <v>8327990589</v>
      </c>
      <c r="I8" s="65">
        <v>2024061000</v>
      </c>
      <c r="J8" s="47">
        <v>1600</v>
      </c>
      <c r="K8" s="53">
        <v>44196</v>
      </c>
      <c r="L8" s="47">
        <v>1600</v>
      </c>
      <c r="M8" s="56" t="s">
        <v>334</v>
      </c>
      <c r="N8" s="53" t="s">
        <v>23</v>
      </c>
      <c r="O8" s="53">
        <v>43850</v>
      </c>
      <c r="P8" s="53">
        <v>44196</v>
      </c>
      <c r="R8" s="68"/>
    </row>
    <row r="9" spans="1:18" s="49" customFormat="1" ht="25.5" x14ac:dyDescent="0.2">
      <c r="A9" s="77" t="s">
        <v>312</v>
      </c>
      <c r="B9" s="45" t="s">
        <v>17</v>
      </c>
      <c r="C9" s="46">
        <v>80198650584</v>
      </c>
      <c r="D9" s="56" t="s">
        <v>310</v>
      </c>
      <c r="E9" s="51" t="s">
        <v>19</v>
      </c>
      <c r="F9" s="44" t="s">
        <v>71</v>
      </c>
      <c r="G9" s="44" t="s">
        <v>71</v>
      </c>
      <c r="H9" s="71">
        <v>1593590605</v>
      </c>
      <c r="I9" s="71">
        <v>1593590605</v>
      </c>
      <c r="J9" s="47">
        <v>2640</v>
      </c>
      <c r="K9" s="53">
        <v>44196</v>
      </c>
      <c r="L9" s="47">
        <v>2640</v>
      </c>
      <c r="M9" s="56" t="s">
        <v>336</v>
      </c>
      <c r="N9" s="53" t="s">
        <v>23</v>
      </c>
      <c r="O9" s="53">
        <v>43850</v>
      </c>
      <c r="P9" s="53">
        <v>44196</v>
      </c>
      <c r="R9" s="68"/>
    </row>
    <row r="10" spans="1:18" s="49" customFormat="1" x14ac:dyDescent="0.2">
      <c r="A10" s="77" t="s">
        <v>313</v>
      </c>
      <c r="B10" s="45" t="s">
        <v>17</v>
      </c>
      <c r="C10" s="46">
        <v>80198650584</v>
      </c>
      <c r="D10" s="50" t="s">
        <v>314</v>
      </c>
      <c r="E10" s="51" t="s">
        <v>19</v>
      </c>
      <c r="F10" s="64" t="s">
        <v>213</v>
      </c>
      <c r="G10" s="51" t="s">
        <v>213</v>
      </c>
      <c r="H10" s="71">
        <v>11811351003</v>
      </c>
      <c r="I10" s="71">
        <v>11811351003</v>
      </c>
      <c r="J10" s="47">
        <v>846</v>
      </c>
      <c r="K10" s="52">
        <v>44196</v>
      </c>
      <c r="L10" s="47">
        <v>1032.1199999999999</v>
      </c>
      <c r="M10" s="56" t="s">
        <v>337</v>
      </c>
      <c r="N10" s="57" t="s">
        <v>23</v>
      </c>
      <c r="O10" s="53">
        <v>43852</v>
      </c>
      <c r="P10" s="52">
        <v>44196</v>
      </c>
    </row>
    <row r="11" spans="1:18" s="49" customFormat="1" x14ac:dyDescent="0.2">
      <c r="A11" s="77" t="s">
        <v>319</v>
      </c>
      <c r="B11" s="45" t="s">
        <v>17</v>
      </c>
      <c r="C11" s="46">
        <v>80198650584</v>
      </c>
      <c r="D11" s="50" t="s">
        <v>320</v>
      </c>
      <c r="E11" s="51" t="s">
        <v>589</v>
      </c>
      <c r="F11" s="56" t="s">
        <v>315</v>
      </c>
      <c r="G11" s="50" t="s">
        <v>315</v>
      </c>
      <c r="H11" s="72" t="s">
        <v>316</v>
      </c>
      <c r="I11" s="72" t="s">
        <v>317</v>
      </c>
      <c r="J11" s="47">
        <v>89258.4</v>
      </c>
      <c r="K11" s="52">
        <v>44286</v>
      </c>
      <c r="L11" s="47">
        <v>51892.97</v>
      </c>
      <c r="M11" s="56" t="s">
        <v>318</v>
      </c>
      <c r="N11" s="57" t="s">
        <v>23</v>
      </c>
      <c r="O11" s="53">
        <v>43861</v>
      </c>
      <c r="P11" s="52">
        <v>44286</v>
      </c>
    </row>
    <row r="12" spans="1:18" s="49" customFormat="1" x14ac:dyDescent="0.2">
      <c r="A12" s="77" t="s">
        <v>321</v>
      </c>
      <c r="B12" s="45" t="s">
        <v>17</v>
      </c>
      <c r="C12" s="46">
        <v>80198650584</v>
      </c>
      <c r="D12" s="50" t="s">
        <v>322</v>
      </c>
      <c r="E12" s="51" t="s">
        <v>19</v>
      </c>
      <c r="F12" s="44" t="s">
        <v>323</v>
      </c>
      <c r="G12" s="45" t="s">
        <v>323</v>
      </c>
      <c r="H12" s="65">
        <v>205740426</v>
      </c>
      <c r="I12" s="65">
        <v>205740426</v>
      </c>
      <c r="J12" s="47">
        <v>576</v>
      </c>
      <c r="K12" s="52">
        <v>43890</v>
      </c>
      <c r="L12" s="47"/>
      <c r="M12" s="56" t="s">
        <v>338</v>
      </c>
      <c r="N12" s="57" t="s">
        <v>23</v>
      </c>
      <c r="O12" s="53">
        <v>43866</v>
      </c>
      <c r="P12" s="52">
        <v>43890</v>
      </c>
    </row>
    <row r="13" spans="1:18" s="49" customFormat="1" ht="25.5" x14ac:dyDescent="0.2">
      <c r="A13" s="77" t="s">
        <v>324</v>
      </c>
      <c r="B13" s="45" t="s">
        <v>17</v>
      </c>
      <c r="C13" s="46">
        <v>80198650584</v>
      </c>
      <c r="D13" s="50" t="s">
        <v>325</v>
      </c>
      <c r="E13" s="50" t="s">
        <v>602</v>
      </c>
      <c r="F13" s="44" t="s">
        <v>361</v>
      </c>
      <c r="G13" s="45" t="s">
        <v>361</v>
      </c>
      <c r="H13" s="65">
        <v>5554421007</v>
      </c>
      <c r="I13" s="65">
        <v>5554421007</v>
      </c>
      <c r="J13" s="47">
        <v>40320</v>
      </c>
      <c r="K13" s="52">
        <v>44712</v>
      </c>
      <c r="L13" s="47">
        <v>15135.52</v>
      </c>
      <c r="M13" s="56" t="s">
        <v>380</v>
      </c>
      <c r="N13" s="57" t="s">
        <v>23</v>
      </c>
      <c r="O13" s="53">
        <v>43927</v>
      </c>
      <c r="P13" s="52">
        <v>44712</v>
      </c>
    </row>
    <row r="14" spans="1:18" s="49" customFormat="1" ht="38.25" x14ac:dyDescent="0.2">
      <c r="A14" s="77" t="s">
        <v>324</v>
      </c>
      <c r="B14" s="45" t="s">
        <v>17</v>
      </c>
      <c r="C14" s="46">
        <v>80198650584</v>
      </c>
      <c r="D14" s="50" t="s">
        <v>325</v>
      </c>
      <c r="E14" s="50" t="s">
        <v>602</v>
      </c>
      <c r="F14" s="44" t="s">
        <v>368</v>
      </c>
      <c r="G14" s="45"/>
      <c r="H14" s="65">
        <v>11616511009</v>
      </c>
      <c r="I14" s="65">
        <v>11616511009</v>
      </c>
      <c r="J14" s="47"/>
      <c r="K14" s="52"/>
      <c r="L14" s="47"/>
      <c r="M14" s="56"/>
      <c r="N14" s="57"/>
      <c r="O14" s="53"/>
      <c r="P14" s="52"/>
    </row>
    <row r="15" spans="1:18" s="49" customFormat="1" x14ac:dyDescent="0.2">
      <c r="A15" s="77" t="s">
        <v>324</v>
      </c>
      <c r="B15" s="45" t="s">
        <v>17</v>
      </c>
      <c r="C15" s="46">
        <v>80198650584</v>
      </c>
      <c r="D15" s="50" t="s">
        <v>325</v>
      </c>
      <c r="E15" s="50" t="s">
        <v>602</v>
      </c>
      <c r="F15" s="44" t="s">
        <v>369</v>
      </c>
      <c r="G15" s="45"/>
      <c r="H15" s="65">
        <v>12034941000</v>
      </c>
      <c r="I15" s="65">
        <v>12034941000</v>
      </c>
      <c r="J15" s="47"/>
      <c r="K15" s="52"/>
      <c r="L15" s="47"/>
      <c r="M15" s="56"/>
      <c r="N15" s="57"/>
      <c r="O15" s="53"/>
      <c r="P15" s="52"/>
    </row>
    <row r="16" spans="1:18" s="49" customFormat="1" x14ac:dyDescent="0.2">
      <c r="A16" s="77" t="s">
        <v>324</v>
      </c>
      <c r="B16" s="45" t="s">
        <v>17</v>
      </c>
      <c r="C16" s="46">
        <v>80198650584</v>
      </c>
      <c r="D16" s="50" t="s">
        <v>325</v>
      </c>
      <c r="E16" s="50" t="s">
        <v>602</v>
      </c>
      <c r="F16" s="44" t="s">
        <v>370</v>
      </c>
      <c r="G16" s="45"/>
      <c r="H16" s="65">
        <v>6614421003</v>
      </c>
      <c r="I16" s="65">
        <v>6614421003</v>
      </c>
      <c r="J16" s="47"/>
      <c r="K16" s="52"/>
      <c r="L16" s="47"/>
      <c r="M16" s="56"/>
      <c r="N16" s="57"/>
      <c r="O16" s="53"/>
      <c r="P16" s="52"/>
    </row>
    <row r="17" spans="1:19" s="49" customFormat="1" x14ac:dyDescent="0.2">
      <c r="A17" s="77" t="s">
        <v>324</v>
      </c>
      <c r="B17" s="45" t="s">
        <v>17</v>
      </c>
      <c r="C17" s="46">
        <v>80198650584</v>
      </c>
      <c r="D17" s="50" t="s">
        <v>325</v>
      </c>
      <c r="E17" s="50" t="s">
        <v>602</v>
      </c>
      <c r="F17" s="44" t="s">
        <v>371</v>
      </c>
      <c r="G17" s="45"/>
      <c r="H17" s="65">
        <v>4982350581</v>
      </c>
      <c r="I17" s="65">
        <v>1336481005</v>
      </c>
      <c r="J17" s="47"/>
      <c r="K17" s="52"/>
      <c r="L17" s="47"/>
      <c r="M17" s="56"/>
      <c r="N17" s="57"/>
      <c r="O17" s="53"/>
      <c r="P17" s="52"/>
    </row>
    <row r="18" spans="1:19" s="49" customFormat="1" x14ac:dyDescent="0.2">
      <c r="A18" s="77" t="s">
        <v>329</v>
      </c>
      <c r="B18" s="45" t="s">
        <v>17</v>
      </c>
      <c r="C18" s="46">
        <v>80198650584</v>
      </c>
      <c r="D18" s="50" t="s">
        <v>327</v>
      </c>
      <c r="E18" s="50" t="s">
        <v>19</v>
      </c>
      <c r="F18" s="44" t="s">
        <v>328</v>
      </c>
      <c r="G18" s="45" t="s">
        <v>328</v>
      </c>
      <c r="H18" s="65">
        <v>8613401002</v>
      </c>
      <c r="I18" s="65">
        <v>8613401002</v>
      </c>
      <c r="J18" s="47">
        <v>4000</v>
      </c>
      <c r="K18" s="52">
        <v>44254</v>
      </c>
      <c r="L18" s="47">
        <v>4160</v>
      </c>
      <c r="M18" s="50" t="s">
        <v>348</v>
      </c>
      <c r="N18" s="53" t="s">
        <v>23</v>
      </c>
      <c r="O18" s="53">
        <v>43872</v>
      </c>
      <c r="P18" s="52">
        <v>44254</v>
      </c>
      <c r="S18" s="68"/>
    </row>
    <row r="19" spans="1:19" s="49" customFormat="1" ht="38.25" x14ac:dyDescent="0.2">
      <c r="A19" s="77" t="s">
        <v>331</v>
      </c>
      <c r="B19" s="45" t="s">
        <v>17</v>
      </c>
      <c r="C19" s="46">
        <v>80198650584</v>
      </c>
      <c r="D19" s="50" t="s">
        <v>330</v>
      </c>
      <c r="E19" s="50" t="s">
        <v>19</v>
      </c>
      <c r="F19" s="44" t="s">
        <v>735</v>
      </c>
      <c r="G19" s="44" t="s">
        <v>735</v>
      </c>
      <c r="H19" s="71" t="s">
        <v>736</v>
      </c>
      <c r="I19" s="65">
        <v>5813811006</v>
      </c>
      <c r="J19" s="47">
        <v>6000</v>
      </c>
      <c r="K19" s="52">
        <v>44196</v>
      </c>
      <c r="L19" s="47">
        <v>6000</v>
      </c>
      <c r="M19" s="50" t="s">
        <v>350</v>
      </c>
      <c r="N19" s="53" t="s">
        <v>23</v>
      </c>
      <c r="O19" s="53">
        <v>43872</v>
      </c>
      <c r="P19" s="52">
        <v>44196</v>
      </c>
      <c r="S19" s="68"/>
    </row>
    <row r="20" spans="1:19" s="49" customFormat="1" x14ac:dyDescent="0.2">
      <c r="A20" s="77" t="s">
        <v>339</v>
      </c>
      <c r="B20" s="45" t="s">
        <v>17</v>
      </c>
      <c r="C20" s="46">
        <v>80198650584</v>
      </c>
      <c r="D20" s="50" t="s">
        <v>340</v>
      </c>
      <c r="E20" s="50" t="s">
        <v>19</v>
      </c>
      <c r="F20" s="44" t="s">
        <v>341</v>
      </c>
      <c r="G20" s="58" t="s">
        <v>341</v>
      </c>
      <c r="H20" s="65">
        <v>11837471009</v>
      </c>
      <c r="I20" s="71">
        <v>11837471009</v>
      </c>
      <c r="J20" s="47">
        <v>3700</v>
      </c>
      <c r="K20" s="52">
        <v>43889</v>
      </c>
      <c r="L20" s="47">
        <v>4514</v>
      </c>
      <c r="M20" s="50" t="s">
        <v>349</v>
      </c>
      <c r="N20" s="53" t="s">
        <v>23</v>
      </c>
      <c r="O20" s="53">
        <v>43879</v>
      </c>
      <c r="P20" s="52">
        <v>43889</v>
      </c>
      <c r="S20" s="68"/>
    </row>
    <row r="21" spans="1:19" s="49" customFormat="1" ht="25.5" x14ac:dyDescent="0.2">
      <c r="A21" s="77" t="s">
        <v>343</v>
      </c>
      <c r="B21" s="45" t="s">
        <v>17</v>
      </c>
      <c r="C21" s="46">
        <v>80198650584</v>
      </c>
      <c r="D21" s="61" t="s">
        <v>342</v>
      </c>
      <c r="E21" s="50" t="s">
        <v>521</v>
      </c>
      <c r="F21" s="44" t="s">
        <v>362</v>
      </c>
      <c r="G21" s="45" t="s">
        <v>362</v>
      </c>
      <c r="H21" s="65">
        <v>10312251001</v>
      </c>
      <c r="I21" s="65">
        <v>10312251001</v>
      </c>
      <c r="J21" s="47">
        <v>20000</v>
      </c>
      <c r="K21" s="52">
        <v>44196</v>
      </c>
      <c r="L21" s="47">
        <f>12200</f>
        <v>12200</v>
      </c>
      <c r="M21" s="50" t="s">
        <v>351</v>
      </c>
      <c r="N21" s="53" t="s">
        <v>23</v>
      </c>
      <c r="O21" s="53">
        <v>43879</v>
      </c>
      <c r="P21" s="52">
        <v>44196</v>
      </c>
      <c r="S21" s="68"/>
    </row>
    <row r="22" spans="1:19" s="49" customFormat="1" x14ac:dyDescent="0.2">
      <c r="A22" s="77" t="s">
        <v>343</v>
      </c>
      <c r="B22" s="45" t="s">
        <v>17</v>
      </c>
      <c r="C22" s="46">
        <v>80198650584</v>
      </c>
      <c r="D22" s="50" t="s">
        <v>342</v>
      </c>
      <c r="E22" s="50" t="s">
        <v>521</v>
      </c>
      <c r="F22" s="44" t="s">
        <v>611</v>
      </c>
      <c r="G22" s="45"/>
      <c r="H22" s="72" t="s">
        <v>612</v>
      </c>
      <c r="I22" s="72" t="s">
        <v>612</v>
      </c>
      <c r="J22" s="47"/>
      <c r="K22" s="52"/>
      <c r="L22" s="47"/>
      <c r="M22" s="50"/>
      <c r="N22" s="53"/>
      <c r="O22" s="53"/>
      <c r="P22" s="52"/>
    </row>
    <row r="23" spans="1:19" s="49" customFormat="1" x14ac:dyDescent="0.2">
      <c r="A23" s="77" t="s">
        <v>343</v>
      </c>
      <c r="B23" s="45" t="s">
        <v>17</v>
      </c>
      <c r="C23" s="46">
        <v>80198650584</v>
      </c>
      <c r="D23" s="50" t="s">
        <v>342</v>
      </c>
      <c r="E23" s="50" t="s">
        <v>521</v>
      </c>
      <c r="F23" s="44" t="s">
        <v>371</v>
      </c>
      <c r="G23" s="45"/>
      <c r="H23" s="65">
        <v>4982350581</v>
      </c>
      <c r="I23" s="65">
        <v>1336481005</v>
      </c>
      <c r="J23" s="47"/>
      <c r="K23" s="52"/>
      <c r="L23" s="47"/>
      <c r="M23" s="50"/>
      <c r="N23" s="53"/>
      <c r="O23" s="53"/>
      <c r="P23" s="52"/>
    </row>
    <row r="24" spans="1:19" s="49" customFormat="1" ht="25.5" x14ac:dyDescent="0.2">
      <c r="A24" s="77" t="s">
        <v>345</v>
      </c>
      <c r="B24" s="45" t="s">
        <v>17</v>
      </c>
      <c r="C24" s="46">
        <v>80198650584</v>
      </c>
      <c r="D24" s="56" t="s">
        <v>344</v>
      </c>
      <c r="E24" s="50" t="s">
        <v>602</v>
      </c>
      <c r="F24" s="45" t="s">
        <v>501</v>
      </c>
      <c r="G24" s="45" t="s">
        <v>501</v>
      </c>
      <c r="H24" s="65">
        <v>5817461006</v>
      </c>
      <c r="I24" s="65">
        <v>5817461006</v>
      </c>
      <c r="J24" s="47">
        <v>208000</v>
      </c>
      <c r="K24" s="52">
        <v>45082</v>
      </c>
      <c r="L24" s="47"/>
      <c r="M24" s="50" t="s">
        <v>346</v>
      </c>
      <c r="N24" s="53" t="s">
        <v>23</v>
      </c>
      <c r="O24" s="53">
        <v>43987</v>
      </c>
      <c r="P24" s="53">
        <v>45082</v>
      </c>
    </row>
    <row r="25" spans="1:19" s="49" customFormat="1" ht="25.5" x14ac:dyDescent="0.2">
      <c r="A25" s="77" t="s">
        <v>345</v>
      </c>
      <c r="B25" s="45" t="s">
        <v>17</v>
      </c>
      <c r="C25" s="46">
        <v>80198650584</v>
      </c>
      <c r="D25" s="56" t="s">
        <v>344</v>
      </c>
      <c r="E25" s="50" t="s">
        <v>602</v>
      </c>
      <c r="F25" s="45" t="s">
        <v>508</v>
      </c>
      <c r="G25" s="45"/>
      <c r="H25" s="72" t="s">
        <v>510</v>
      </c>
      <c r="I25" s="72" t="s">
        <v>509</v>
      </c>
      <c r="J25" s="82"/>
      <c r="K25" s="52"/>
      <c r="L25" s="47"/>
      <c r="M25" s="50"/>
      <c r="N25" s="57"/>
      <c r="O25" s="53"/>
      <c r="P25" s="52"/>
    </row>
    <row r="26" spans="1:19" s="49" customFormat="1" ht="25.5" x14ac:dyDescent="0.2">
      <c r="A26" s="77" t="s">
        <v>345</v>
      </c>
      <c r="B26" s="45" t="s">
        <v>17</v>
      </c>
      <c r="C26" s="46">
        <v>80198650584</v>
      </c>
      <c r="D26" s="56" t="s">
        <v>344</v>
      </c>
      <c r="E26" s="50" t="s">
        <v>602</v>
      </c>
      <c r="F26" s="45" t="s">
        <v>511</v>
      </c>
      <c r="G26" s="45"/>
      <c r="H26" s="72" t="s">
        <v>513</v>
      </c>
      <c r="I26" s="72" t="s">
        <v>512</v>
      </c>
      <c r="J26" s="82"/>
      <c r="K26" s="52"/>
      <c r="L26" s="47"/>
      <c r="M26" s="50"/>
      <c r="N26" s="57"/>
      <c r="O26" s="53"/>
      <c r="P26" s="52"/>
    </row>
    <row r="27" spans="1:19" s="49" customFormat="1" ht="27.75" customHeight="1" x14ac:dyDescent="0.2">
      <c r="A27" s="77" t="s">
        <v>345</v>
      </c>
      <c r="B27" s="45" t="s">
        <v>17</v>
      </c>
      <c r="C27" s="46">
        <v>80198650584</v>
      </c>
      <c r="D27" s="56" t="s">
        <v>344</v>
      </c>
      <c r="E27" s="50" t="s">
        <v>602</v>
      </c>
      <c r="F27" s="45" t="s">
        <v>514</v>
      </c>
      <c r="G27" s="45"/>
      <c r="H27" s="72" t="s">
        <v>516</v>
      </c>
      <c r="I27" s="72" t="s">
        <v>515</v>
      </c>
      <c r="J27" s="82"/>
      <c r="K27" s="52"/>
      <c r="L27" s="47"/>
      <c r="M27" s="50"/>
      <c r="N27" s="57"/>
      <c r="O27" s="53"/>
      <c r="P27" s="53"/>
    </row>
    <row r="28" spans="1:19" s="49" customFormat="1" ht="27.75" customHeight="1" x14ac:dyDescent="0.2">
      <c r="A28" s="77" t="s">
        <v>345</v>
      </c>
      <c r="B28" s="45" t="s">
        <v>17</v>
      </c>
      <c r="C28" s="46">
        <v>80198650584</v>
      </c>
      <c r="D28" s="56" t="s">
        <v>344</v>
      </c>
      <c r="E28" s="50" t="s">
        <v>602</v>
      </c>
      <c r="F28" s="45" t="s">
        <v>517</v>
      </c>
      <c r="G28" s="45"/>
      <c r="H28" s="72" t="s">
        <v>518</v>
      </c>
      <c r="I28" s="72" t="s">
        <v>518</v>
      </c>
      <c r="J28" s="82"/>
      <c r="K28" s="52"/>
      <c r="L28" s="47"/>
      <c r="M28" s="50"/>
      <c r="N28" s="57"/>
      <c r="O28" s="53"/>
      <c r="P28" s="53"/>
    </row>
    <row r="29" spans="1:19" s="49" customFormat="1" ht="38.25" customHeight="1" x14ac:dyDescent="0.2">
      <c r="A29" s="77">
        <v>8234645406</v>
      </c>
      <c r="B29" s="45" t="s">
        <v>17</v>
      </c>
      <c r="C29" s="46">
        <v>80198650584</v>
      </c>
      <c r="D29" s="56" t="s">
        <v>352</v>
      </c>
      <c r="E29" s="50" t="s">
        <v>19</v>
      </c>
      <c r="F29" s="45" t="s">
        <v>353</v>
      </c>
      <c r="G29" s="45" t="s">
        <v>353</v>
      </c>
      <c r="H29" s="72">
        <v>8714820969</v>
      </c>
      <c r="I29" s="72">
        <v>8714820969</v>
      </c>
      <c r="J29" s="47">
        <v>30000</v>
      </c>
      <c r="K29" s="53">
        <v>44561</v>
      </c>
      <c r="L29" s="47">
        <v>8345.94</v>
      </c>
      <c r="M29" s="50" t="s">
        <v>401</v>
      </c>
      <c r="N29" s="53" t="s">
        <v>23</v>
      </c>
      <c r="O29" s="53">
        <v>43892</v>
      </c>
      <c r="P29" s="53">
        <v>44561</v>
      </c>
      <c r="S29" s="68"/>
    </row>
    <row r="30" spans="1:19" s="49" customFormat="1" ht="25.5" x14ac:dyDescent="0.2">
      <c r="A30" s="77">
        <v>8234645406</v>
      </c>
      <c r="B30" s="45" t="s">
        <v>17</v>
      </c>
      <c r="C30" s="46">
        <v>80198650584</v>
      </c>
      <c r="D30" s="56" t="s">
        <v>352</v>
      </c>
      <c r="E30" s="50" t="s">
        <v>19</v>
      </c>
      <c r="F30" s="45" t="s">
        <v>390</v>
      </c>
      <c r="G30" s="45"/>
      <c r="H30" s="72">
        <v>5026960962</v>
      </c>
      <c r="I30" s="72">
        <v>5026960962</v>
      </c>
      <c r="J30" s="47"/>
      <c r="K30" s="53"/>
      <c r="L30" s="47"/>
      <c r="M30" s="50"/>
      <c r="N30" s="57"/>
      <c r="O30" s="53"/>
      <c r="P30" s="53"/>
    </row>
    <row r="31" spans="1:19" s="49" customFormat="1" ht="25.5" x14ac:dyDescent="0.2">
      <c r="A31" s="77">
        <v>8234645406</v>
      </c>
      <c r="B31" s="45" t="s">
        <v>17</v>
      </c>
      <c r="C31" s="46">
        <v>80198650584</v>
      </c>
      <c r="D31" s="56" t="s">
        <v>352</v>
      </c>
      <c r="E31" s="50" t="s">
        <v>19</v>
      </c>
      <c r="F31" s="45" t="s">
        <v>532</v>
      </c>
      <c r="G31" s="51"/>
      <c r="H31" s="72">
        <v>1014660417</v>
      </c>
      <c r="I31" s="72">
        <v>9429840151</v>
      </c>
      <c r="J31" s="47"/>
      <c r="K31" s="53"/>
      <c r="L31" s="47"/>
      <c r="M31" s="50"/>
      <c r="N31" s="57"/>
      <c r="O31" s="53"/>
      <c r="P31" s="53"/>
    </row>
    <row r="32" spans="1:19" s="49" customFormat="1" x14ac:dyDescent="0.2">
      <c r="A32" s="77" t="s">
        <v>354</v>
      </c>
      <c r="B32" s="45" t="s">
        <v>17</v>
      </c>
      <c r="C32" s="46">
        <v>80198650584</v>
      </c>
      <c r="D32" s="50" t="s">
        <v>551</v>
      </c>
      <c r="E32" s="50" t="s">
        <v>19</v>
      </c>
      <c r="F32" s="45" t="s">
        <v>355</v>
      </c>
      <c r="G32" s="45" t="s">
        <v>355</v>
      </c>
      <c r="H32" s="65">
        <v>7670260582</v>
      </c>
      <c r="I32" s="65">
        <v>1836651008</v>
      </c>
      <c r="J32" s="47">
        <v>3679.9</v>
      </c>
      <c r="K32" s="52">
        <v>43895</v>
      </c>
      <c r="L32" s="47">
        <v>4489.4799999999996</v>
      </c>
      <c r="M32" s="50" t="s">
        <v>366</v>
      </c>
      <c r="N32" s="53" t="s">
        <v>463</v>
      </c>
      <c r="O32" s="53">
        <v>43895</v>
      </c>
      <c r="P32" s="53">
        <v>43895</v>
      </c>
      <c r="S32" s="68"/>
    </row>
    <row r="33" spans="1:19" s="49" customFormat="1" x14ac:dyDescent="0.2">
      <c r="A33" s="77" t="s">
        <v>356</v>
      </c>
      <c r="B33" s="45" t="s">
        <v>17</v>
      </c>
      <c r="C33" s="46">
        <v>80198650584</v>
      </c>
      <c r="D33" s="50" t="s">
        <v>357</v>
      </c>
      <c r="E33" s="50" t="s">
        <v>19</v>
      </c>
      <c r="F33" s="45" t="s">
        <v>196</v>
      </c>
      <c r="G33" s="45" t="s">
        <v>196</v>
      </c>
      <c r="H33" s="65">
        <v>3556360174</v>
      </c>
      <c r="I33" s="65">
        <v>3556360174</v>
      </c>
      <c r="J33" s="47">
        <v>2025</v>
      </c>
      <c r="K33" s="52">
        <v>43969</v>
      </c>
      <c r="L33" s="47">
        <v>2025</v>
      </c>
      <c r="M33" s="50" t="s">
        <v>372</v>
      </c>
      <c r="N33" s="53" t="s">
        <v>23</v>
      </c>
      <c r="O33" s="53">
        <v>43969</v>
      </c>
      <c r="P33" s="52">
        <v>43969</v>
      </c>
      <c r="R33" s="68"/>
      <c r="S33" s="68"/>
    </row>
    <row r="34" spans="1:19" s="49" customFormat="1" x14ac:dyDescent="0.2">
      <c r="A34" s="77" t="s">
        <v>359</v>
      </c>
      <c r="B34" s="45" t="s">
        <v>17</v>
      </c>
      <c r="C34" s="46">
        <v>80198650584</v>
      </c>
      <c r="D34" s="50" t="s">
        <v>358</v>
      </c>
      <c r="E34" s="50" t="s">
        <v>19</v>
      </c>
      <c r="F34" s="45" t="s">
        <v>360</v>
      </c>
      <c r="G34" s="45" t="s">
        <v>360</v>
      </c>
      <c r="H34" s="65">
        <v>7189200723</v>
      </c>
      <c r="I34" s="65">
        <v>7189200723</v>
      </c>
      <c r="J34" s="47">
        <v>1500</v>
      </c>
      <c r="K34" s="53">
        <v>43976</v>
      </c>
      <c r="L34" s="47">
        <v>1500</v>
      </c>
      <c r="M34" s="50" t="s">
        <v>367</v>
      </c>
      <c r="N34" s="53" t="s">
        <v>23</v>
      </c>
      <c r="O34" s="53">
        <v>43955</v>
      </c>
      <c r="P34" s="53">
        <v>43976</v>
      </c>
      <c r="R34" s="68"/>
      <c r="S34" s="68"/>
    </row>
    <row r="35" spans="1:19" s="49" customFormat="1" x14ac:dyDescent="0.2">
      <c r="A35" s="79" t="s">
        <v>375</v>
      </c>
      <c r="B35" s="45" t="s">
        <v>17</v>
      </c>
      <c r="C35" s="46">
        <v>80198650584</v>
      </c>
      <c r="D35" s="50" t="s">
        <v>374</v>
      </c>
      <c r="E35" s="50" t="s">
        <v>19</v>
      </c>
      <c r="F35" s="44" t="s">
        <v>373</v>
      </c>
      <c r="G35" s="44" t="s">
        <v>373</v>
      </c>
      <c r="H35" s="65">
        <v>9147251004</v>
      </c>
      <c r="I35" s="65">
        <v>9147251004</v>
      </c>
      <c r="J35" s="47">
        <v>1413</v>
      </c>
      <c r="K35" s="52">
        <v>43916</v>
      </c>
      <c r="L35" s="47">
        <v>1704.34</v>
      </c>
      <c r="M35" s="50" t="s">
        <v>404</v>
      </c>
      <c r="N35" s="53" t="s">
        <v>23</v>
      </c>
      <c r="O35" s="53">
        <v>43913</v>
      </c>
      <c r="P35" s="53">
        <v>43916</v>
      </c>
      <c r="S35" s="68"/>
    </row>
    <row r="36" spans="1:19" s="49" customFormat="1" x14ac:dyDescent="0.2">
      <c r="A36" s="77" t="s">
        <v>376</v>
      </c>
      <c r="B36" s="45" t="s">
        <v>17</v>
      </c>
      <c r="C36" s="46">
        <v>80198650584</v>
      </c>
      <c r="D36" s="50" t="s">
        <v>377</v>
      </c>
      <c r="E36" s="50" t="s">
        <v>521</v>
      </c>
      <c r="F36" s="48" t="s">
        <v>385</v>
      </c>
      <c r="G36" s="48" t="s">
        <v>385</v>
      </c>
      <c r="H36" s="73" t="s">
        <v>386</v>
      </c>
      <c r="I36" s="73" t="s">
        <v>386</v>
      </c>
      <c r="J36" s="47">
        <v>38900</v>
      </c>
      <c r="K36" s="52">
        <v>44196</v>
      </c>
      <c r="L36" s="47">
        <f>38900*1.22</f>
        <v>47458</v>
      </c>
      <c r="M36" s="50" t="s">
        <v>383</v>
      </c>
      <c r="N36" s="53" t="s">
        <v>23</v>
      </c>
      <c r="O36" s="53">
        <v>43916</v>
      </c>
      <c r="P36" s="52">
        <v>43922</v>
      </c>
      <c r="S36" s="68"/>
    </row>
    <row r="37" spans="1:19" s="49" customFormat="1" x14ac:dyDescent="0.2">
      <c r="A37" s="77" t="s">
        <v>376</v>
      </c>
      <c r="B37" s="45" t="s">
        <v>17</v>
      </c>
      <c r="C37" s="46">
        <v>80198650584</v>
      </c>
      <c r="D37" s="50" t="s">
        <v>377</v>
      </c>
      <c r="E37" s="50" t="s">
        <v>521</v>
      </c>
      <c r="F37" s="48" t="s">
        <v>387</v>
      </c>
      <c r="G37" s="48"/>
      <c r="H37" s="73">
        <v>2991230588</v>
      </c>
      <c r="I37" s="73" t="s">
        <v>388</v>
      </c>
      <c r="J37" s="47"/>
      <c r="K37" s="52"/>
      <c r="L37" s="47"/>
      <c r="M37" s="50"/>
      <c r="N37" s="57"/>
      <c r="O37" s="53"/>
      <c r="P37" s="52"/>
    </row>
    <row r="38" spans="1:19" s="49" customFormat="1" x14ac:dyDescent="0.2">
      <c r="A38" s="79" t="s">
        <v>381</v>
      </c>
      <c r="B38" s="45" t="s">
        <v>17</v>
      </c>
      <c r="C38" s="46">
        <v>80198650584</v>
      </c>
      <c r="D38" s="50" t="s">
        <v>378</v>
      </c>
      <c r="E38" s="51" t="s">
        <v>19</v>
      </c>
      <c r="F38" s="45" t="s">
        <v>379</v>
      </c>
      <c r="G38" s="45" t="s">
        <v>379</v>
      </c>
      <c r="H38" s="65">
        <v>12621570154</v>
      </c>
      <c r="I38" s="65">
        <v>12621570154</v>
      </c>
      <c r="J38" s="47">
        <v>5000</v>
      </c>
      <c r="K38" s="52">
        <v>44196</v>
      </c>
      <c r="L38" s="47">
        <v>6100</v>
      </c>
      <c r="M38" s="50" t="s">
        <v>380</v>
      </c>
      <c r="N38" s="53" t="s">
        <v>23</v>
      </c>
      <c r="O38" s="53">
        <v>43917</v>
      </c>
      <c r="P38" s="53">
        <v>44196</v>
      </c>
      <c r="S38" s="68"/>
    </row>
    <row r="39" spans="1:19" s="49" customFormat="1" x14ac:dyDescent="0.2">
      <c r="A39" s="77" t="s">
        <v>400</v>
      </c>
      <c r="B39" s="45" t="s">
        <v>17</v>
      </c>
      <c r="C39" s="46">
        <v>80198650584</v>
      </c>
      <c r="D39" s="50" t="s">
        <v>382</v>
      </c>
      <c r="E39" s="50" t="s">
        <v>19</v>
      </c>
      <c r="F39" s="45" t="s">
        <v>407</v>
      </c>
      <c r="G39" s="45" t="s">
        <v>407</v>
      </c>
      <c r="H39" s="65">
        <v>5195930580</v>
      </c>
      <c r="I39" s="65">
        <v>1371361005</v>
      </c>
      <c r="J39" s="47">
        <v>39000</v>
      </c>
      <c r="K39" s="52">
        <v>44196</v>
      </c>
      <c r="L39" s="47">
        <v>19825</v>
      </c>
      <c r="M39" s="50" t="s">
        <v>384</v>
      </c>
      <c r="N39" s="53" t="s">
        <v>23</v>
      </c>
      <c r="O39" s="53">
        <v>43917</v>
      </c>
      <c r="P39" s="52">
        <v>44196</v>
      </c>
    </row>
    <row r="40" spans="1:19" s="49" customFormat="1" x14ac:dyDescent="0.2">
      <c r="A40" s="77" t="s">
        <v>391</v>
      </c>
      <c r="B40" s="45" t="s">
        <v>17</v>
      </c>
      <c r="C40" s="46">
        <v>80198650584</v>
      </c>
      <c r="D40" s="50" t="s">
        <v>389</v>
      </c>
      <c r="E40" s="50" t="s">
        <v>19</v>
      </c>
      <c r="F40" s="50" t="s">
        <v>390</v>
      </c>
      <c r="G40" s="50" t="s">
        <v>390</v>
      </c>
      <c r="H40" s="65">
        <v>5026960962</v>
      </c>
      <c r="I40" s="65">
        <v>5026960962</v>
      </c>
      <c r="J40" s="47">
        <v>2130</v>
      </c>
      <c r="K40" s="52">
        <v>44012</v>
      </c>
      <c r="L40" s="47">
        <f>2525.4+48.8</f>
        <v>2574.2000000000003</v>
      </c>
      <c r="M40" s="50" t="s">
        <v>540</v>
      </c>
      <c r="N40" s="53" t="s">
        <v>23</v>
      </c>
      <c r="O40" s="53">
        <v>43936</v>
      </c>
      <c r="P40" s="52">
        <v>44012</v>
      </c>
      <c r="S40" s="68"/>
    </row>
    <row r="41" spans="1:19" s="49" customFormat="1" x14ac:dyDescent="0.2">
      <c r="A41" s="77">
        <v>8278210300</v>
      </c>
      <c r="B41" s="45" t="s">
        <v>17</v>
      </c>
      <c r="C41" s="46">
        <v>80198650584</v>
      </c>
      <c r="D41" s="50" t="s">
        <v>392</v>
      </c>
      <c r="E41" s="50" t="s">
        <v>19</v>
      </c>
      <c r="F41" s="50" t="s">
        <v>393</v>
      </c>
      <c r="G41" s="50" t="s">
        <v>393</v>
      </c>
      <c r="H41" s="65">
        <v>4002141002</v>
      </c>
      <c r="I41" s="65">
        <v>4002141002</v>
      </c>
      <c r="J41" s="47">
        <v>11071.5</v>
      </c>
      <c r="K41" s="52">
        <v>43951</v>
      </c>
      <c r="L41" s="47">
        <v>13507.23</v>
      </c>
      <c r="M41" s="50" t="s">
        <v>539</v>
      </c>
      <c r="N41" s="53" t="s">
        <v>463</v>
      </c>
      <c r="O41" s="53">
        <v>43938</v>
      </c>
      <c r="P41" s="52">
        <v>43951</v>
      </c>
      <c r="S41" s="68"/>
    </row>
    <row r="42" spans="1:19" s="49" customFormat="1" x14ac:dyDescent="0.2">
      <c r="A42" s="77" t="s">
        <v>396</v>
      </c>
      <c r="B42" s="45" t="s">
        <v>17</v>
      </c>
      <c r="C42" s="46">
        <v>80198650584</v>
      </c>
      <c r="D42" s="56" t="s">
        <v>395</v>
      </c>
      <c r="E42" s="51" t="s">
        <v>19</v>
      </c>
      <c r="F42" s="44" t="s">
        <v>394</v>
      </c>
      <c r="G42" s="44" t="s">
        <v>394</v>
      </c>
      <c r="H42" s="65">
        <v>10442541008</v>
      </c>
      <c r="I42" s="65">
        <v>10442541008</v>
      </c>
      <c r="J42" s="47">
        <v>2800</v>
      </c>
      <c r="K42" s="52">
        <v>44012</v>
      </c>
      <c r="L42" s="47">
        <v>3416</v>
      </c>
      <c r="M42" s="50" t="s">
        <v>402</v>
      </c>
      <c r="N42" s="53" t="s">
        <v>23</v>
      </c>
      <c r="O42" s="53">
        <v>43944</v>
      </c>
      <c r="P42" s="52">
        <v>44012</v>
      </c>
      <c r="S42" s="68"/>
    </row>
    <row r="43" spans="1:19" s="49" customFormat="1" ht="25.5" x14ac:dyDescent="0.2">
      <c r="A43" s="77" t="s">
        <v>397</v>
      </c>
      <c r="B43" s="45" t="s">
        <v>17</v>
      </c>
      <c r="C43" s="46">
        <v>80198650584</v>
      </c>
      <c r="D43" s="50" t="s">
        <v>651</v>
      </c>
      <c r="E43" s="51" t="s">
        <v>589</v>
      </c>
      <c r="F43" s="44" t="s">
        <v>398</v>
      </c>
      <c r="G43" s="44" t="s">
        <v>398</v>
      </c>
      <c r="H43" s="65">
        <v>488410010</v>
      </c>
      <c r="I43" s="65">
        <v>488410010</v>
      </c>
      <c r="J43" s="47">
        <f>12500</f>
        <v>12500</v>
      </c>
      <c r="K43" s="52">
        <v>44314</v>
      </c>
      <c r="L43" s="47">
        <v>6361.76</v>
      </c>
      <c r="M43" s="50" t="s">
        <v>403</v>
      </c>
      <c r="N43" s="53" t="s">
        <v>23</v>
      </c>
      <c r="O43" s="53">
        <v>43949</v>
      </c>
      <c r="P43" s="52">
        <v>44314</v>
      </c>
      <c r="S43" s="68"/>
    </row>
    <row r="44" spans="1:19" s="49" customFormat="1" x14ac:dyDescent="0.2">
      <c r="A44" s="77" t="s">
        <v>399</v>
      </c>
      <c r="B44" s="45" t="s">
        <v>17</v>
      </c>
      <c r="C44" s="46">
        <v>80198650584</v>
      </c>
      <c r="D44" s="50" t="s">
        <v>713</v>
      </c>
      <c r="E44" s="51" t="s">
        <v>19</v>
      </c>
      <c r="F44" s="45" t="s">
        <v>54</v>
      </c>
      <c r="G44" s="58" t="s">
        <v>54</v>
      </c>
      <c r="H44" s="65" t="s">
        <v>55</v>
      </c>
      <c r="I44" s="71" t="s">
        <v>56</v>
      </c>
      <c r="J44" s="47">
        <v>9000</v>
      </c>
      <c r="K44" s="53">
        <v>44043</v>
      </c>
      <c r="L44" s="47">
        <f>5200+4160</f>
        <v>9360</v>
      </c>
      <c r="M44" s="50" t="s">
        <v>406</v>
      </c>
      <c r="N44" s="53" t="s">
        <v>23</v>
      </c>
      <c r="O44" s="53">
        <v>43951</v>
      </c>
      <c r="P44" s="53">
        <v>44043</v>
      </c>
      <c r="S44" s="68"/>
    </row>
    <row r="45" spans="1:19" s="49" customFormat="1" x14ac:dyDescent="0.2">
      <c r="A45" s="77" t="s">
        <v>411</v>
      </c>
      <c r="B45" s="45" t="s">
        <v>17</v>
      </c>
      <c r="C45" s="46">
        <v>80198650584</v>
      </c>
      <c r="D45" s="50" t="s">
        <v>405</v>
      </c>
      <c r="E45" s="50" t="s">
        <v>521</v>
      </c>
      <c r="F45" s="50" t="s">
        <v>413</v>
      </c>
      <c r="G45" s="50" t="s">
        <v>413</v>
      </c>
      <c r="H45" s="65">
        <v>8503910583</v>
      </c>
      <c r="I45" s="65">
        <v>2073521003</v>
      </c>
      <c r="J45" s="47">
        <v>13090</v>
      </c>
      <c r="K45" s="52">
        <v>43982</v>
      </c>
      <c r="L45" s="47">
        <v>15969.8</v>
      </c>
      <c r="M45" s="50" t="s">
        <v>412</v>
      </c>
      <c r="N45" s="53" t="s">
        <v>463</v>
      </c>
      <c r="O45" s="53">
        <v>43958</v>
      </c>
      <c r="P45" s="53">
        <v>43982</v>
      </c>
      <c r="S45" s="68"/>
    </row>
    <row r="46" spans="1:19" s="49" customFormat="1" x14ac:dyDescent="0.2">
      <c r="A46" s="77" t="s">
        <v>411</v>
      </c>
      <c r="B46" s="45" t="s">
        <v>17</v>
      </c>
      <c r="C46" s="46">
        <v>80198650584</v>
      </c>
      <c r="D46" s="50" t="s">
        <v>405</v>
      </c>
      <c r="E46" s="50" t="s">
        <v>521</v>
      </c>
      <c r="F46" s="50" t="s">
        <v>619</v>
      </c>
      <c r="G46" s="50"/>
      <c r="H46" s="72" t="s">
        <v>620</v>
      </c>
      <c r="I46" s="72" t="s">
        <v>620</v>
      </c>
      <c r="J46" s="47"/>
      <c r="K46" s="52"/>
      <c r="L46" s="47"/>
      <c r="M46" s="50"/>
      <c r="N46" s="53"/>
      <c r="O46" s="53"/>
      <c r="P46" s="53"/>
    </row>
    <row r="47" spans="1:19" s="49" customFormat="1" x14ac:dyDescent="0.2">
      <c r="A47" s="77" t="s">
        <v>411</v>
      </c>
      <c r="B47" s="45" t="s">
        <v>17</v>
      </c>
      <c r="C47" s="46">
        <v>80198650584</v>
      </c>
      <c r="D47" s="50" t="s">
        <v>405</v>
      </c>
      <c r="E47" s="50" t="s">
        <v>521</v>
      </c>
      <c r="F47" s="50" t="s">
        <v>414</v>
      </c>
      <c r="G47" s="50"/>
      <c r="H47" s="65">
        <v>4431051004</v>
      </c>
      <c r="I47" s="65">
        <v>4431051004</v>
      </c>
      <c r="J47" s="47"/>
      <c r="K47" s="52"/>
      <c r="L47" s="47"/>
      <c r="M47" s="50"/>
      <c r="N47" s="53"/>
      <c r="O47" s="53"/>
      <c r="P47" s="53"/>
    </row>
    <row r="48" spans="1:19" s="49" customFormat="1" x14ac:dyDescent="0.2">
      <c r="A48" s="77" t="s">
        <v>410</v>
      </c>
      <c r="B48" s="45" t="s">
        <v>17</v>
      </c>
      <c r="C48" s="46">
        <v>80198650584</v>
      </c>
      <c r="D48" s="50" t="s">
        <v>409</v>
      </c>
      <c r="E48" s="50" t="s">
        <v>19</v>
      </c>
      <c r="F48" s="51" t="s">
        <v>215</v>
      </c>
      <c r="G48" s="51" t="s">
        <v>215</v>
      </c>
      <c r="H48" s="71">
        <v>3929151003</v>
      </c>
      <c r="I48" s="71">
        <v>3929151003</v>
      </c>
      <c r="J48" s="47">
        <v>200</v>
      </c>
      <c r="K48" s="53">
        <v>44007</v>
      </c>
      <c r="L48" s="47">
        <v>200</v>
      </c>
      <c r="M48" s="50" t="s">
        <v>434</v>
      </c>
      <c r="N48" s="53" t="s">
        <v>23</v>
      </c>
      <c r="O48" s="53">
        <v>43966</v>
      </c>
      <c r="P48" s="53">
        <v>44007</v>
      </c>
      <c r="R48" s="68"/>
      <c r="S48" s="68"/>
    </row>
    <row r="49" spans="1:19" s="49" customFormat="1" x14ac:dyDescent="0.2">
      <c r="A49" s="77" t="s">
        <v>417</v>
      </c>
      <c r="B49" s="59" t="s">
        <v>519</v>
      </c>
      <c r="C49" s="60"/>
      <c r="D49" s="59" t="s">
        <v>426</v>
      </c>
      <c r="E49" s="50" t="s">
        <v>19</v>
      </c>
      <c r="F49" s="50" t="s">
        <v>415</v>
      </c>
      <c r="G49" s="50"/>
      <c r="H49" s="65" t="s">
        <v>416</v>
      </c>
      <c r="I49" s="65">
        <v>12522491005</v>
      </c>
      <c r="J49" s="47"/>
      <c r="K49" s="52"/>
      <c r="L49" s="47"/>
      <c r="M49" s="50"/>
      <c r="N49" s="53"/>
      <c r="O49" s="53"/>
      <c r="P49" s="52"/>
    </row>
    <row r="50" spans="1:19" s="49" customFormat="1" x14ac:dyDescent="0.2">
      <c r="A50" s="77" t="s">
        <v>419</v>
      </c>
      <c r="B50" s="45" t="s">
        <v>17</v>
      </c>
      <c r="C50" s="46">
        <v>80198650584</v>
      </c>
      <c r="D50" s="50" t="s">
        <v>418</v>
      </c>
      <c r="E50" s="50" t="s">
        <v>521</v>
      </c>
      <c r="F50" s="50" t="s">
        <v>464</v>
      </c>
      <c r="G50" s="50" t="s">
        <v>464</v>
      </c>
      <c r="H50" s="65">
        <v>9384011004</v>
      </c>
      <c r="I50" s="65">
        <v>9384011004</v>
      </c>
      <c r="J50" s="47">
        <v>81600</v>
      </c>
      <c r="K50" s="53">
        <v>44012</v>
      </c>
      <c r="L50" s="47">
        <v>99552</v>
      </c>
      <c r="M50" s="56" t="s">
        <v>380</v>
      </c>
      <c r="N50" s="53" t="s">
        <v>23</v>
      </c>
      <c r="O50" s="53">
        <v>43973</v>
      </c>
      <c r="P50" s="53">
        <v>44012</v>
      </c>
      <c r="S50" s="68"/>
    </row>
    <row r="51" spans="1:19" s="49" customFormat="1" x14ac:dyDescent="0.2">
      <c r="A51" s="77" t="s">
        <v>419</v>
      </c>
      <c r="B51" s="45" t="s">
        <v>17</v>
      </c>
      <c r="C51" s="46">
        <v>80198650584</v>
      </c>
      <c r="D51" s="50" t="s">
        <v>418</v>
      </c>
      <c r="E51" s="50" t="s">
        <v>521</v>
      </c>
      <c r="F51" s="50" t="s">
        <v>545</v>
      </c>
      <c r="G51" s="50"/>
      <c r="H51" s="65">
        <v>4137280964</v>
      </c>
      <c r="I51" s="65">
        <v>4137280964</v>
      </c>
      <c r="J51" s="47"/>
      <c r="K51" s="53"/>
      <c r="L51" s="47"/>
      <c r="M51" s="56"/>
      <c r="N51" s="53"/>
      <c r="O51" s="53"/>
      <c r="P51" s="53"/>
    </row>
    <row r="52" spans="1:19" s="49" customFormat="1" x14ac:dyDescent="0.2">
      <c r="A52" s="77" t="s">
        <v>419</v>
      </c>
      <c r="B52" s="45" t="s">
        <v>17</v>
      </c>
      <c r="C52" s="46">
        <v>80198650584</v>
      </c>
      <c r="D52" s="50" t="s">
        <v>418</v>
      </c>
      <c r="E52" s="50" t="s">
        <v>521</v>
      </c>
      <c r="F52" s="50" t="s">
        <v>546</v>
      </c>
      <c r="G52" s="50"/>
      <c r="H52" s="65">
        <v>15116891001</v>
      </c>
      <c r="I52" s="65">
        <v>15116891001</v>
      </c>
      <c r="J52" s="47"/>
      <c r="K52" s="53"/>
      <c r="L52" s="47"/>
      <c r="M52" s="56"/>
      <c r="N52" s="53"/>
      <c r="O52" s="53"/>
      <c r="P52" s="53"/>
    </row>
    <row r="53" spans="1:19" s="49" customFormat="1" x14ac:dyDescent="0.2">
      <c r="A53" s="77" t="s">
        <v>419</v>
      </c>
      <c r="B53" s="45" t="s">
        <v>17</v>
      </c>
      <c r="C53" s="46">
        <v>80198650584</v>
      </c>
      <c r="D53" s="50" t="s">
        <v>418</v>
      </c>
      <c r="E53" s="50" t="s">
        <v>521</v>
      </c>
      <c r="F53" s="50" t="s">
        <v>547</v>
      </c>
      <c r="G53" s="50"/>
      <c r="H53" s="65">
        <v>3318271214</v>
      </c>
      <c r="I53" s="65">
        <v>3318271214</v>
      </c>
      <c r="J53" s="47"/>
      <c r="K53" s="53"/>
      <c r="L53" s="47"/>
      <c r="M53" s="56"/>
      <c r="N53" s="53"/>
      <c r="O53" s="53"/>
      <c r="P53" s="53"/>
    </row>
    <row r="54" spans="1:19" s="49" customFormat="1" x14ac:dyDescent="0.2">
      <c r="A54" s="77" t="s">
        <v>419</v>
      </c>
      <c r="B54" s="45" t="s">
        <v>17</v>
      </c>
      <c r="C54" s="46">
        <v>80198650584</v>
      </c>
      <c r="D54" s="50" t="s">
        <v>418</v>
      </c>
      <c r="E54" s="50" t="s">
        <v>521</v>
      </c>
      <c r="F54" s="50" t="s">
        <v>550</v>
      </c>
      <c r="G54" s="50"/>
      <c r="H54" s="65">
        <v>3332050586</v>
      </c>
      <c r="I54" s="65">
        <v>1184821005</v>
      </c>
      <c r="J54" s="47"/>
      <c r="K54" s="53"/>
      <c r="L54" s="47"/>
      <c r="M54" s="56"/>
      <c r="N54" s="53"/>
      <c r="O54" s="53"/>
      <c r="P54" s="53"/>
    </row>
    <row r="55" spans="1:19" s="49" customFormat="1" x14ac:dyDescent="0.2">
      <c r="A55" s="77" t="s">
        <v>419</v>
      </c>
      <c r="B55" s="45" t="s">
        <v>17</v>
      </c>
      <c r="C55" s="46">
        <v>80198650584</v>
      </c>
      <c r="D55" s="50" t="s">
        <v>418</v>
      </c>
      <c r="E55" s="50" t="s">
        <v>521</v>
      </c>
      <c r="F55" s="50" t="s">
        <v>548</v>
      </c>
      <c r="G55" s="50"/>
      <c r="H55" s="65">
        <v>2374410609</v>
      </c>
      <c r="I55" s="65">
        <v>2374410609</v>
      </c>
      <c r="J55" s="47"/>
      <c r="K55" s="53"/>
      <c r="L55" s="47"/>
      <c r="M55" s="56"/>
      <c r="N55" s="53"/>
      <c r="O55" s="53"/>
      <c r="P55" s="53"/>
    </row>
    <row r="56" spans="1:19" s="49" customFormat="1" x14ac:dyDescent="0.2">
      <c r="A56" s="77" t="s">
        <v>419</v>
      </c>
      <c r="B56" s="45" t="s">
        <v>17</v>
      </c>
      <c r="C56" s="46">
        <v>80198650584</v>
      </c>
      <c r="D56" s="50" t="s">
        <v>418</v>
      </c>
      <c r="E56" s="50" t="s">
        <v>521</v>
      </c>
      <c r="F56" s="50" t="s">
        <v>549</v>
      </c>
      <c r="G56" s="50"/>
      <c r="H56" s="65">
        <v>10223951004</v>
      </c>
      <c r="I56" s="65">
        <v>10223951004</v>
      </c>
      <c r="J56" s="47"/>
      <c r="K56" s="53"/>
      <c r="L56" s="47"/>
      <c r="M56" s="56"/>
      <c r="N56" s="53"/>
      <c r="O56" s="53"/>
      <c r="P56" s="53"/>
    </row>
    <row r="57" spans="1:19" s="49" customFormat="1" ht="12" customHeight="1" x14ac:dyDescent="0.2">
      <c r="A57" s="77" t="s">
        <v>421</v>
      </c>
      <c r="B57" s="45" t="s">
        <v>17</v>
      </c>
      <c r="C57" s="46">
        <v>80198650584</v>
      </c>
      <c r="D57" s="50" t="s">
        <v>420</v>
      </c>
      <c r="E57" s="50" t="s">
        <v>19</v>
      </c>
      <c r="F57" s="50" t="s">
        <v>235</v>
      </c>
      <c r="G57" s="50" t="s">
        <v>235</v>
      </c>
      <c r="H57" s="65">
        <v>9609931002</v>
      </c>
      <c r="I57" s="65">
        <v>9609931002</v>
      </c>
      <c r="J57" s="47">
        <v>5000</v>
      </c>
      <c r="K57" s="53">
        <v>43981</v>
      </c>
      <c r="L57" s="47">
        <v>5000</v>
      </c>
      <c r="M57" s="50" t="s">
        <v>433</v>
      </c>
      <c r="N57" s="53" t="s">
        <v>463</v>
      </c>
      <c r="O57" s="53">
        <v>43976</v>
      </c>
      <c r="P57" s="53">
        <v>43981</v>
      </c>
      <c r="R57" s="68"/>
      <c r="S57" s="68"/>
    </row>
    <row r="58" spans="1:19" s="49" customFormat="1" x14ac:dyDescent="0.2">
      <c r="A58" s="77" t="s">
        <v>423</v>
      </c>
      <c r="B58" s="45" t="s">
        <v>17</v>
      </c>
      <c r="C58" s="46">
        <v>80198650584</v>
      </c>
      <c r="D58" s="50" t="s">
        <v>422</v>
      </c>
      <c r="E58" s="51" t="s">
        <v>19</v>
      </c>
      <c r="F58" s="50" t="s">
        <v>195</v>
      </c>
      <c r="G58" s="51" t="s">
        <v>195</v>
      </c>
      <c r="H58" s="71">
        <v>777910159</v>
      </c>
      <c r="I58" s="71">
        <v>777910159</v>
      </c>
      <c r="J58" s="47">
        <v>918.45</v>
      </c>
      <c r="K58" s="52">
        <v>44348</v>
      </c>
      <c r="L58" s="47">
        <v>955.2</v>
      </c>
      <c r="M58" s="50" t="s">
        <v>432</v>
      </c>
      <c r="N58" s="53" t="s">
        <v>23</v>
      </c>
      <c r="O58" s="53">
        <v>43976</v>
      </c>
      <c r="P58" s="52">
        <v>44341</v>
      </c>
      <c r="R58" s="69"/>
      <c r="S58" s="68"/>
    </row>
    <row r="59" spans="1:19" s="49" customFormat="1" x14ac:dyDescent="0.2">
      <c r="A59" s="77" t="s">
        <v>425</v>
      </c>
      <c r="B59" s="45" t="s">
        <v>17</v>
      </c>
      <c r="C59" s="46">
        <v>80198650584</v>
      </c>
      <c r="D59" s="50" t="s">
        <v>424</v>
      </c>
      <c r="E59" s="51" t="s">
        <v>19</v>
      </c>
      <c r="F59" s="51" t="s">
        <v>146</v>
      </c>
      <c r="G59" s="51" t="s">
        <v>146</v>
      </c>
      <c r="H59" s="71">
        <v>12602351004</v>
      </c>
      <c r="I59" s="71">
        <v>12602351004</v>
      </c>
      <c r="J59" s="47">
        <v>8214</v>
      </c>
      <c r="K59" s="52">
        <v>44196</v>
      </c>
      <c r="L59" s="47">
        <v>8975.42</v>
      </c>
      <c r="M59" s="50" t="s">
        <v>435</v>
      </c>
      <c r="N59" s="53" t="s">
        <v>23</v>
      </c>
      <c r="O59" s="53">
        <v>43978</v>
      </c>
      <c r="P59" s="52">
        <v>44196</v>
      </c>
      <c r="S59" s="68"/>
    </row>
    <row r="60" spans="1:19" s="49" customFormat="1" ht="25.5" x14ac:dyDescent="0.2">
      <c r="A60" s="77" t="s">
        <v>428</v>
      </c>
      <c r="B60" s="45" t="s">
        <v>17</v>
      </c>
      <c r="C60" s="46">
        <v>80198650584</v>
      </c>
      <c r="D60" s="56" t="s">
        <v>427</v>
      </c>
      <c r="E60" s="51" t="s">
        <v>19</v>
      </c>
      <c r="F60" s="44" t="s">
        <v>71</v>
      </c>
      <c r="G60" s="44" t="s">
        <v>71</v>
      </c>
      <c r="H60" s="71">
        <v>1593590605</v>
      </c>
      <c r="I60" s="71">
        <v>1593590605</v>
      </c>
      <c r="J60" s="47">
        <v>550</v>
      </c>
      <c r="K60" s="53">
        <v>43980</v>
      </c>
      <c r="L60" s="47">
        <v>550</v>
      </c>
      <c r="M60" s="50" t="s">
        <v>579</v>
      </c>
      <c r="N60" s="53" t="s">
        <v>23</v>
      </c>
      <c r="O60" s="53">
        <v>43978</v>
      </c>
      <c r="P60" s="53">
        <v>43980</v>
      </c>
      <c r="R60" s="68"/>
      <c r="S60" s="68"/>
    </row>
    <row r="61" spans="1:19" s="49" customFormat="1" x14ac:dyDescent="0.2">
      <c r="A61" s="77" t="s">
        <v>431</v>
      </c>
      <c r="B61" s="45" t="s">
        <v>17</v>
      </c>
      <c r="C61" s="46">
        <v>80198650584</v>
      </c>
      <c r="D61" s="50" t="s">
        <v>429</v>
      </c>
      <c r="E61" s="51" t="s">
        <v>19</v>
      </c>
      <c r="F61" s="45" t="s">
        <v>430</v>
      </c>
      <c r="G61" s="45" t="s">
        <v>430</v>
      </c>
      <c r="H61" s="65" t="s">
        <v>27</v>
      </c>
      <c r="I61" s="65">
        <v>5119881216</v>
      </c>
      <c r="J61" s="47">
        <v>1250</v>
      </c>
      <c r="K61" s="52">
        <v>43993</v>
      </c>
      <c r="L61" s="47">
        <v>1325.75</v>
      </c>
      <c r="M61" s="50" t="s">
        <v>538</v>
      </c>
      <c r="N61" s="53" t="s">
        <v>23</v>
      </c>
      <c r="O61" s="53">
        <v>43986</v>
      </c>
      <c r="P61" s="53">
        <v>43993</v>
      </c>
      <c r="R61" s="68"/>
      <c r="S61" s="68"/>
    </row>
    <row r="62" spans="1:19" s="49" customFormat="1" x14ac:dyDescent="0.2">
      <c r="A62" s="77" t="s">
        <v>444</v>
      </c>
      <c r="B62" s="45" t="s">
        <v>17</v>
      </c>
      <c r="C62" s="46">
        <v>80198650584</v>
      </c>
      <c r="D62" s="50" t="s">
        <v>436</v>
      </c>
      <c r="E62" s="51" t="s">
        <v>19</v>
      </c>
      <c r="F62" s="50" t="s">
        <v>235</v>
      </c>
      <c r="G62" s="50" t="s">
        <v>235</v>
      </c>
      <c r="H62" s="65">
        <v>9609931002</v>
      </c>
      <c r="I62" s="65">
        <v>9609931002</v>
      </c>
      <c r="J62" s="47">
        <v>300</v>
      </c>
      <c r="K62" s="52">
        <v>43993</v>
      </c>
      <c r="L62" s="47">
        <v>300</v>
      </c>
      <c r="M62" s="50" t="s">
        <v>537</v>
      </c>
      <c r="N62" s="53" t="s">
        <v>463</v>
      </c>
      <c r="O62" s="53">
        <v>43993</v>
      </c>
      <c r="P62" s="52">
        <v>43997</v>
      </c>
      <c r="R62" s="68"/>
      <c r="S62" s="68"/>
    </row>
    <row r="63" spans="1:19" s="49" customFormat="1" x14ac:dyDescent="0.2">
      <c r="A63" s="77" t="s">
        <v>443</v>
      </c>
      <c r="B63" s="45" t="s">
        <v>17</v>
      </c>
      <c r="C63" s="46">
        <v>80198650584</v>
      </c>
      <c r="D63" s="50" t="s">
        <v>437</v>
      </c>
      <c r="E63" s="51" t="s">
        <v>19</v>
      </c>
      <c r="F63" s="50" t="s">
        <v>216</v>
      </c>
      <c r="G63" s="50" t="s">
        <v>216</v>
      </c>
      <c r="H63" s="65">
        <v>1735830596</v>
      </c>
      <c r="I63" s="65">
        <v>1735830596</v>
      </c>
      <c r="J63" s="47">
        <v>2835</v>
      </c>
      <c r="K63" s="52">
        <v>43993</v>
      </c>
      <c r="L63" s="47">
        <v>3458.7</v>
      </c>
      <c r="M63" s="50" t="s">
        <v>520</v>
      </c>
      <c r="N63" s="53" t="s">
        <v>23</v>
      </c>
      <c r="O63" s="53">
        <v>43993</v>
      </c>
      <c r="P63" s="52">
        <v>44358</v>
      </c>
      <c r="S63" s="68"/>
    </row>
    <row r="64" spans="1:19" s="49" customFormat="1" x14ac:dyDescent="0.2">
      <c r="A64" s="77" t="s">
        <v>439</v>
      </c>
      <c r="B64" s="45" t="s">
        <v>17</v>
      </c>
      <c r="C64" s="46">
        <v>80198650584</v>
      </c>
      <c r="D64" s="50" t="s">
        <v>438</v>
      </c>
      <c r="E64" s="50" t="s">
        <v>521</v>
      </c>
      <c r="F64" s="50" t="s">
        <v>442</v>
      </c>
      <c r="G64" s="50" t="s">
        <v>442</v>
      </c>
      <c r="H64" s="65">
        <v>2432270540</v>
      </c>
      <c r="I64" s="65">
        <v>2432270540</v>
      </c>
      <c r="J64" s="47">
        <v>18000</v>
      </c>
      <c r="K64" s="52">
        <v>43993</v>
      </c>
      <c r="L64" s="47">
        <v>21960</v>
      </c>
      <c r="M64" s="50" t="s">
        <v>522</v>
      </c>
      <c r="N64" s="53" t="s">
        <v>23</v>
      </c>
      <c r="O64" s="53">
        <v>44000</v>
      </c>
      <c r="P64" s="53">
        <v>44001</v>
      </c>
      <c r="S64" s="68"/>
    </row>
    <row r="65" spans="1:19" s="49" customFormat="1" x14ac:dyDescent="0.2">
      <c r="A65" s="77" t="s">
        <v>439</v>
      </c>
      <c r="B65" s="45" t="s">
        <v>17</v>
      </c>
      <c r="C65" s="46">
        <v>80198650584</v>
      </c>
      <c r="D65" s="50" t="s">
        <v>438</v>
      </c>
      <c r="E65" s="50" t="s">
        <v>521</v>
      </c>
      <c r="F65" s="50" t="s">
        <v>441</v>
      </c>
      <c r="G65" s="50"/>
      <c r="H65" s="65">
        <v>1900720432</v>
      </c>
      <c r="I65" s="65">
        <v>1900720432</v>
      </c>
      <c r="J65" s="47"/>
      <c r="K65" s="52"/>
      <c r="L65" s="47"/>
      <c r="M65" s="50"/>
      <c r="N65" s="57"/>
      <c r="O65" s="53"/>
      <c r="P65" s="53"/>
    </row>
    <row r="66" spans="1:19" s="49" customFormat="1" x14ac:dyDescent="0.2">
      <c r="A66" s="77" t="s">
        <v>439</v>
      </c>
      <c r="B66" s="45" t="s">
        <v>17</v>
      </c>
      <c r="C66" s="46">
        <v>80198650584</v>
      </c>
      <c r="D66" s="50" t="s">
        <v>438</v>
      </c>
      <c r="E66" s="50" t="s">
        <v>521</v>
      </c>
      <c r="F66" s="50" t="s">
        <v>440</v>
      </c>
      <c r="G66" s="50"/>
      <c r="H66" s="65">
        <v>3398160543</v>
      </c>
      <c r="I66" s="65">
        <v>3398160543</v>
      </c>
      <c r="J66" s="47"/>
      <c r="K66" s="52"/>
      <c r="L66" s="47"/>
      <c r="M66" s="50"/>
      <c r="N66" s="57"/>
      <c r="O66" s="53"/>
      <c r="P66" s="52"/>
    </row>
    <row r="67" spans="1:19" s="49" customFormat="1" x14ac:dyDescent="0.2">
      <c r="A67" s="77" t="s">
        <v>446</v>
      </c>
      <c r="B67" s="45" t="s">
        <v>17</v>
      </c>
      <c r="C67" s="46">
        <v>80198650584</v>
      </c>
      <c r="D67" s="50" t="s">
        <v>445</v>
      </c>
      <c r="E67" s="51" t="s">
        <v>19</v>
      </c>
      <c r="F67" s="45" t="s">
        <v>447</v>
      </c>
      <c r="G67" s="45" t="s">
        <v>447</v>
      </c>
      <c r="H67" s="65">
        <v>11834151000</v>
      </c>
      <c r="I67" s="65">
        <v>11834151000</v>
      </c>
      <c r="J67" s="47">
        <v>2398</v>
      </c>
      <c r="K67" s="52">
        <v>43994</v>
      </c>
      <c r="L67" s="47">
        <v>2925.56</v>
      </c>
      <c r="M67" s="50" t="s">
        <v>523</v>
      </c>
      <c r="N67" s="53" t="s">
        <v>463</v>
      </c>
      <c r="O67" s="53">
        <v>43998</v>
      </c>
      <c r="P67" s="52">
        <v>43998</v>
      </c>
      <c r="S67" s="68"/>
    </row>
    <row r="68" spans="1:19" s="49" customFormat="1" x14ac:dyDescent="0.2">
      <c r="A68" s="77" t="s">
        <v>451</v>
      </c>
      <c r="B68" s="45" t="s">
        <v>17</v>
      </c>
      <c r="C68" s="46">
        <v>80198650584</v>
      </c>
      <c r="D68" s="50" t="s">
        <v>448</v>
      </c>
      <c r="E68" s="51" t="s">
        <v>19</v>
      </c>
      <c r="F68" s="50" t="s">
        <v>452</v>
      </c>
      <c r="G68" s="50" t="s">
        <v>452</v>
      </c>
      <c r="H68" s="66">
        <v>7389390969</v>
      </c>
      <c r="I68" s="66">
        <v>7389390969</v>
      </c>
      <c r="J68" s="47">
        <v>2530</v>
      </c>
      <c r="K68" s="52">
        <v>43993</v>
      </c>
      <c r="L68" s="47">
        <f>+J68*1.22</f>
        <v>3086.6</v>
      </c>
      <c r="M68" s="50" t="s">
        <v>541</v>
      </c>
      <c r="N68" s="53" t="s">
        <v>463</v>
      </c>
      <c r="O68" s="53">
        <v>43993</v>
      </c>
      <c r="P68" s="52">
        <v>44004</v>
      </c>
      <c r="S68" s="68"/>
    </row>
    <row r="69" spans="1:19" s="49" customFormat="1" x14ac:dyDescent="0.2">
      <c r="A69" s="77" t="s">
        <v>450</v>
      </c>
      <c r="B69" s="45" t="s">
        <v>17</v>
      </c>
      <c r="C69" s="46">
        <v>80198650584</v>
      </c>
      <c r="D69" s="50" t="s">
        <v>449</v>
      </c>
      <c r="E69" s="51" t="s">
        <v>19</v>
      </c>
      <c r="F69" s="50" t="s">
        <v>524</v>
      </c>
      <c r="G69" s="50" t="s">
        <v>524</v>
      </c>
      <c r="H69" s="74" t="s">
        <v>525</v>
      </c>
      <c r="I69" s="74" t="s">
        <v>525</v>
      </c>
      <c r="J69" s="47">
        <v>600</v>
      </c>
      <c r="K69" s="52">
        <v>44021</v>
      </c>
      <c r="L69" s="47">
        <v>732</v>
      </c>
      <c r="M69" s="50" t="s">
        <v>536</v>
      </c>
      <c r="N69" s="53" t="s">
        <v>23</v>
      </c>
      <c r="O69" s="53">
        <v>44021</v>
      </c>
      <c r="P69" s="52">
        <v>44025</v>
      </c>
      <c r="S69" s="68"/>
    </row>
    <row r="70" spans="1:19" s="49" customFormat="1" x14ac:dyDescent="0.2">
      <c r="A70" s="77" t="s">
        <v>454</v>
      </c>
      <c r="B70" s="45" t="s">
        <v>17</v>
      </c>
      <c r="C70" s="46">
        <v>80198650584</v>
      </c>
      <c r="D70" s="50" t="s">
        <v>453</v>
      </c>
      <c r="E70" s="51" t="s">
        <v>19</v>
      </c>
      <c r="F70" s="50" t="s">
        <v>734</v>
      </c>
      <c r="G70" s="50" t="s">
        <v>734</v>
      </c>
      <c r="H70" s="65">
        <v>12898410159</v>
      </c>
      <c r="I70" s="65">
        <v>12898410159</v>
      </c>
      <c r="J70" s="47">
        <f>1850</f>
        <v>1850</v>
      </c>
      <c r="K70" s="52">
        <v>44042</v>
      </c>
      <c r="L70" s="55">
        <v>2257</v>
      </c>
      <c r="M70" s="50" t="s">
        <v>542</v>
      </c>
      <c r="N70" s="53" t="s">
        <v>23</v>
      </c>
      <c r="O70" s="53">
        <v>44001</v>
      </c>
      <c r="P70" s="52">
        <v>44042</v>
      </c>
    </row>
    <row r="71" spans="1:19" s="49" customFormat="1" x14ac:dyDescent="0.2">
      <c r="A71" s="79" t="s">
        <v>456</v>
      </c>
      <c r="B71" s="45" t="s">
        <v>17</v>
      </c>
      <c r="C71" s="46">
        <v>80198650584</v>
      </c>
      <c r="D71" s="51" t="s">
        <v>455</v>
      </c>
      <c r="E71" s="51" t="s">
        <v>19</v>
      </c>
      <c r="F71" s="45" t="s">
        <v>627</v>
      </c>
      <c r="G71" s="45" t="s">
        <v>627</v>
      </c>
      <c r="H71" s="65">
        <v>7642420967</v>
      </c>
      <c r="I71" s="65">
        <v>7642420967</v>
      </c>
      <c r="J71" s="47">
        <v>14000</v>
      </c>
      <c r="K71" s="52">
        <v>44013</v>
      </c>
      <c r="L71" s="47">
        <v>17080</v>
      </c>
      <c r="M71" s="50" t="s">
        <v>527</v>
      </c>
      <c r="N71" s="53" t="s">
        <v>23</v>
      </c>
      <c r="O71" s="53">
        <v>44013</v>
      </c>
      <c r="P71" s="52">
        <v>44377</v>
      </c>
      <c r="S71" s="68"/>
    </row>
    <row r="72" spans="1:19" s="49" customFormat="1" x14ac:dyDescent="0.2">
      <c r="A72" s="80" t="s">
        <v>481</v>
      </c>
      <c r="B72" s="45" t="s">
        <v>17</v>
      </c>
      <c r="C72" s="46">
        <v>80198650584</v>
      </c>
      <c r="D72" s="50" t="s">
        <v>457</v>
      </c>
      <c r="E72" s="51" t="s">
        <v>19</v>
      </c>
      <c r="F72" s="50" t="s">
        <v>482</v>
      </c>
      <c r="G72" s="50" t="s">
        <v>482</v>
      </c>
      <c r="H72" s="72" t="s">
        <v>483</v>
      </c>
      <c r="I72" s="72" t="s">
        <v>483</v>
      </c>
      <c r="J72" s="47">
        <v>2200</v>
      </c>
      <c r="K72" s="52">
        <v>44196</v>
      </c>
      <c r="L72" s="47">
        <v>2200</v>
      </c>
      <c r="M72" s="50" t="s">
        <v>528</v>
      </c>
      <c r="N72" s="53" t="s">
        <v>23</v>
      </c>
      <c r="O72" s="53">
        <v>44022</v>
      </c>
      <c r="P72" s="52">
        <v>44196</v>
      </c>
      <c r="R72" s="68"/>
      <c r="S72" s="68"/>
    </row>
    <row r="73" spans="1:19" s="49" customFormat="1" x14ac:dyDescent="0.2">
      <c r="A73" s="77" t="s">
        <v>489</v>
      </c>
      <c r="B73" s="45" t="s">
        <v>17</v>
      </c>
      <c r="C73" s="46">
        <v>80198650584</v>
      </c>
      <c r="D73" s="50" t="s">
        <v>459</v>
      </c>
      <c r="E73" s="50" t="s">
        <v>521</v>
      </c>
      <c r="F73" s="64" t="s">
        <v>730</v>
      </c>
      <c r="G73" s="64" t="s">
        <v>730</v>
      </c>
      <c r="H73" s="65">
        <v>4755861004</v>
      </c>
      <c r="I73" s="65">
        <v>4755861004</v>
      </c>
      <c r="J73" s="47">
        <v>18500</v>
      </c>
      <c r="K73" s="52">
        <v>45139</v>
      </c>
      <c r="L73" s="47">
        <v>22570</v>
      </c>
      <c r="M73" s="50" t="s">
        <v>529</v>
      </c>
      <c r="N73" s="53" t="s">
        <v>23</v>
      </c>
      <c r="O73" s="53">
        <v>44043</v>
      </c>
      <c r="P73" s="52">
        <v>45139</v>
      </c>
      <c r="S73" s="68"/>
    </row>
    <row r="74" spans="1:19" s="49" customFormat="1" x14ac:dyDescent="0.2">
      <c r="A74" s="77" t="s">
        <v>489</v>
      </c>
      <c r="B74" s="45" t="s">
        <v>17</v>
      </c>
      <c r="C74" s="46">
        <v>80198650584</v>
      </c>
      <c r="D74" s="50" t="s">
        <v>459</v>
      </c>
      <c r="E74" s="50" t="s">
        <v>521</v>
      </c>
      <c r="F74" s="50" t="s">
        <v>460</v>
      </c>
      <c r="G74" s="65"/>
      <c r="H74" s="72">
        <v>12172411006</v>
      </c>
      <c r="I74" s="72">
        <v>12172411006</v>
      </c>
      <c r="J74" s="47"/>
      <c r="K74" s="53"/>
      <c r="L74" s="47"/>
      <c r="M74" s="50"/>
      <c r="N74" s="57"/>
      <c r="O74" s="53"/>
      <c r="P74" s="53"/>
    </row>
    <row r="75" spans="1:19" s="49" customFormat="1" x14ac:dyDescent="0.2">
      <c r="A75" s="77" t="s">
        <v>489</v>
      </c>
      <c r="B75" s="45" t="s">
        <v>17</v>
      </c>
      <c r="C75" s="46">
        <v>80198650584</v>
      </c>
      <c r="D75" s="50" t="s">
        <v>459</v>
      </c>
      <c r="E75" s="50" t="s">
        <v>521</v>
      </c>
      <c r="F75" s="50" t="s">
        <v>461</v>
      </c>
      <c r="G75" s="50"/>
      <c r="H75" s="65">
        <v>4137280964</v>
      </c>
      <c r="I75" s="65">
        <v>4137280964</v>
      </c>
      <c r="J75" s="47"/>
      <c r="K75" s="53"/>
      <c r="L75" s="47"/>
      <c r="M75" s="50"/>
      <c r="N75" s="57"/>
      <c r="O75" s="53"/>
      <c r="P75" s="53"/>
    </row>
    <row r="76" spans="1:19" s="49" customFormat="1" x14ac:dyDescent="0.2">
      <c r="A76" s="77" t="s">
        <v>489</v>
      </c>
      <c r="B76" s="45" t="s">
        <v>17</v>
      </c>
      <c r="C76" s="46">
        <v>80198650584</v>
      </c>
      <c r="D76" s="50" t="s">
        <v>459</v>
      </c>
      <c r="E76" s="50" t="s">
        <v>521</v>
      </c>
      <c r="F76" s="50" t="s">
        <v>547</v>
      </c>
      <c r="G76" s="45"/>
      <c r="H76" s="65">
        <v>3318271214</v>
      </c>
      <c r="I76" s="65">
        <v>3318271214</v>
      </c>
      <c r="J76" s="47"/>
      <c r="K76" s="52"/>
      <c r="L76" s="47"/>
      <c r="M76" s="50"/>
      <c r="N76" s="57"/>
      <c r="O76" s="53"/>
      <c r="P76" s="52"/>
    </row>
    <row r="77" spans="1:19" s="49" customFormat="1" x14ac:dyDescent="0.2">
      <c r="A77" s="77" t="s">
        <v>489</v>
      </c>
      <c r="B77" s="45" t="s">
        <v>17</v>
      </c>
      <c r="C77" s="46">
        <v>80198650584</v>
      </c>
      <c r="D77" s="50" t="s">
        <v>459</v>
      </c>
      <c r="E77" s="50" t="s">
        <v>521</v>
      </c>
      <c r="F77" s="50" t="s">
        <v>462</v>
      </c>
      <c r="G77" s="50"/>
      <c r="H77" s="65">
        <v>13753031007</v>
      </c>
      <c r="I77" s="65">
        <v>13753031007</v>
      </c>
      <c r="J77" s="47"/>
      <c r="K77" s="52"/>
      <c r="L77" s="47"/>
      <c r="M77" s="50"/>
      <c r="N77" s="57"/>
      <c r="O77" s="53"/>
      <c r="P77" s="52"/>
    </row>
    <row r="78" spans="1:19" s="49" customFormat="1" x14ac:dyDescent="0.2">
      <c r="A78" s="79" t="s">
        <v>465</v>
      </c>
      <c r="B78" s="45" t="s">
        <v>17</v>
      </c>
      <c r="C78" s="46">
        <v>80198650584</v>
      </c>
      <c r="D78" s="50" t="s">
        <v>466</v>
      </c>
      <c r="E78" s="51" t="s">
        <v>19</v>
      </c>
      <c r="F78" s="50" t="s">
        <v>215</v>
      </c>
      <c r="G78" s="50" t="s">
        <v>215</v>
      </c>
      <c r="H78" s="71">
        <v>3929151003</v>
      </c>
      <c r="I78" s="71">
        <v>3929151003</v>
      </c>
      <c r="J78" s="47">
        <v>300</v>
      </c>
      <c r="K78" s="52">
        <v>44029</v>
      </c>
      <c r="L78" s="47">
        <v>300</v>
      </c>
      <c r="M78" s="50" t="s">
        <v>530</v>
      </c>
      <c r="N78" s="53" t="s">
        <v>23</v>
      </c>
      <c r="O78" s="53">
        <v>44029</v>
      </c>
      <c r="P78" s="52">
        <v>44029</v>
      </c>
      <c r="R78" s="68"/>
      <c r="S78" s="68"/>
    </row>
    <row r="79" spans="1:19" s="49" customFormat="1" x14ac:dyDescent="0.2">
      <c r="A79" s="79" t="s">
        <v>467</v>
      </c>
      <c r="B79" s="45" t="s">
        <v>17</v>
      </c>
      <c r="C79" s="46">
        <v>80198650584</v>
      </c>
      <c r="D79" s="50" t="s">
        <v>468</v>
      </c>
      <c r="E79" s="51" t="s">
        <v>19</v>
      </c>
      <c r="F79" s="45" t="s">
        <v>495</v>
      </c>
      <c r="G79" s="45" t="s">
        <v>495</v>
      </c>
      <c r="H79" s="66" t="s">
        <v>496</v>
      </c>
      <c r="I79" s="65">
        <v>13704701005</v>
      </c>
      <c r="J79" s="47">
        <f>196.73</f>
        <v>196.73</v>
      </c>
      <c r="K79" s="52">
        <v>44054</v>
      </c>
      <c r="L79" s="47">
        <v>240</v>
      </c>
      <c r="M79" s="50" t="s">
        <v>494</v>
      </c>
      <c r="N79" s="53" t="s">
        <v>463</v>
      </c>
      <c r="O79" s="52">
        <v>44039</v>
      </c>
      <c r="P79" s="52">
        <v>44039</v>
      </c>
      <c r="R79" s="69"/>
      <c r="S79" s="68"/>
    </row>
    <row r="80" spans="1:19" s="49" customFormat="1" x14ac:dyDescent="0.2">
      <c r="A80" s="79" t="s">
        <v>467</v>
      </c>
      <c r="B80" s="45" t="s">
        <v>17</v>
      </c>
      <c r="C80" s="46">
        <v>80198650584</v>
      </c>
      <c r="D80" s="50" t="s">
        <v>468</v>
      </c>
      <c r="E80" s="51" t="s">
        <v>19</v>
      </c>
      <c r="F80" s="45" t="s">
        <v>495</v>
      </c>
      <c r="G80" s="45" t="s">
        <v>495</v>
      </c>
      <c r="H80" s="66" t="s">
        <v>496</v>
      </c>
      <c r="I80" s="65">
        <v>13704701005</v>
      </c>
      <c r="J80" s="47">
        <f>196.73</f>
        <v>196.73</v>
      </c>
      <c r="K80" s="52">
        <v>44054</v>
      </c>
      <c r="L80" s="47">
        <v>240</v>
      </c>
      <c r="M80" s="50" t="s">
        <v>707</v>
      </c>
      <c r="N80" s="53" t="s">
        <v>463</v>
      </c>
      <c r="O80" s="52">
        <v>44039</v>
      </c>
      <c r="P80" s="52">
        <v>44039</v>
      </c>
      <c r="R80" s="69"/>
      <c r="S80" s="68"/>
    </row>
    <row r="81" spans="1:19" s="49" customFormat="1" x14ac:dyDescent="0.2">
      <c r="A81" s="79" t="s">
        <v>475</v>
      </c>
      <c r="B81" s="45" t="s">
        <v>17</v>
      </c>
      <c r="C81" s="46">
        <v>80198650584</v>
      </c>
      <c r="D81" s="50" t="s">
        <v>429</v>
      </c>
      <c r="E81" s="51" t="s">
        <v>19</v>
      </c>
      <c r="F81" s="45" t="s">
        <v>430</v>
      </c>
      <c r="G81" s="45" t="s">
        <v>430</v>
      </c>
      <c r="H81" s="65" t="s">
        <v>27</v>
      </c>
      <c r="I81" s="65">
        <v>5119881216</v>
      </c>
      <c r="J81" s="47">
        <v>1475</v>
      </c>
      <c r="K81" s="52">
        <v>44049</v>
      </c>
      <c r="L81" s="47">
        <v>1578.94</v>
      </c>
      <c r="M81" s="50" t="s">
        <v>543</v>
      </c>
      <c r="N81" s="53" t="s">
        <v>23</v>
      </c>
      <c r="O81" s="53">
        <v>44049</v>
      </c>
      <c r="P81" s="52">
        <v>44049</v>
      </c>
      <c r="R81" s="69"/>
      <c r="S81" s="68"/>
    </row>
    <row r="82" spans="1:19" s="49" customFormat="1" x14ac:dyDescent="0.2">
      <c r="A82" s="79">
        <v>8226267248</v>
      </c>
      <c r="B82" s="45" t="s">
        <v>17</v>
      </c>
      <c r="C82" s="46">
        <v>80198650584</v>
      </c>
      <c r="D82" s="50" t="s">
        <v>621</v>
      </c>
      <c r="E82" s="50" t="s">
        <v>602</v>
      </c>
      <c r="F82" s="50" t="s">
        <v>458</v>
      </c>
      <c r="G82" s="50" t="s">
        <v>502</v>
      </c>
      <c r="H82" s="65">
        <v>3897120246</v>
      </c>
      <c r="I82" s="65">
        <v>3897120246</v>
      </c>
      <c r="J82" s="47">
        <v>127900</v>
      </c>
      <c r="K82" s="52">
        <v>44743</v>
      </c>
      <c r="L82" s="47">
        <v>23647.1</v>
      </c>
      <c r="M82" s="50" t="s">
        <v>346</v>
      </c>
      <c r="N82" s="53" t="s">
        <v>23</v>
      </c>
      <c r="O82" s="53">
        <v>44012</v>
      </c>
      <c r="P82" s="52">
        <v>44742</v>
      </c>
      <c r="R82" s="69"/>
      <c r="S82" s="68"/>
    </row>
    <row r="83" spans="1:19" s="49" customFormat="1" x14ac:dyDescent="0.2">
      <c r="A83" s="79">
        <v>8226267248</v>
      </c>
      <c r="B83" s="45" t="s">
        <v>17</v>
      </c>
      <c r="C83" s="46">
        <v>80198650584</v>
      </c>
      <c r="D83" s="50" t="s">
        <v>621</v>
      </c>
      <c r="E83" s="50" t="s">
        <v>602</v>
      </c>
      <c r="F83" s="50" t="s">
        <v>506</v>
      </c>
      <c r="G83" s="50"/>
      <c r="H83" s="65" t="s">
        <v>507</v>
      </c>
      <c r="I83" s="65" t="s">
        <v>507</v>
      </c>
      <c r="J83" s="47"/>
      <c r="K83" s="52"/>
      <c r="L83" s="102"/>
      <c r="M83" s="50"/>
      <c r="N83" s="57"/>
      <c r="O83" s="53"/>
      <c r="P83" s="52"/>
      <c r="R83" s="69"/>
    </row>
    <row r="84" spans="1:19" s="49" customFormat="1" x14ac:dyDescent="0.2">
      <c r="A84" s="79">
        <v>8226267248</v>
      </c>
      <c r="B84" s="45" t="s">
        <v>17</v>
      </c>
      <c r="C84" s="46">
        <v>80198650584</v>
      </c>
      <c r="D84" s="50" t="s">
        <v>621</v>
      </c>
      <c r="E84" s="50" t="s">
        <v>602</v>
      </c>
      <c r="F84" s="50" t="s">
        <v>503</v>
      </c>
      <c r="G84" s="50"/>
      <c r="H84" s="65">
        <v>10169951000</v>
      </c>
      <c r="I84" s="65">
        <v>10169951000</v>
      </c>
      <c r="J84" s="47"/>
      <c r="K84" s="52"/>
      <c r="L84" s="47"/>
      <c r="M84" s="50"/>
      <c r="N84" s="57"/>
      <c r="O84" s="53"/>
      <c r="P84" s="52"/>
      <c r="R84" s="69"/>
    </row>
    <row r="85" spans="1:19" s="49" customFormat="1" x14ac:dyDescent="0.2">
      <c r="A85" s="79">
        <v>8226267248</v>
      </c>
      <c r="B85" s="45" t="s">
        <v>17</v>
      </c>
      <c r="C85" s="46">
        <v>80198650584</v>
      </c>
      <c r="D85" s="50" t="s">
        <v>621</v>
      </c>
      <c r="E85" s="50" t="s">
        <v>602</v>
      </c>
      <c r="F85" s="50" t="s">
        <v>504</v>
      </c>
      <c r="G85" s="50"/>
      <c r="H85" s="65">
        <v>9578191000</v>
      </c>
      <c r="I85" s="65">
        <v>9578191000</v>
      </c>
      <c r="J85" s="47"/>
      <c r="K85" s="52"/>
      <c r="L85" s="47"/>
      <c r="M85" s="50"/>
      <c r="N85" s="57"/>
      <c r="O85" s="53"/>
      <c r="P85" s="52"/>
      <c r="R85" s="69"/>
    </row>
    <row r="86" spans="1:19" s="49" customFormat="1" x14ac:dyDescent="0.2">
      <c r="A86" s="79">
        <v>8226267248</v>
      </c>
      <c r="B86" s="45" t="s">
        <v>17</v>
      </c>
      <c r="C86" s="46">
        <v>80198650584</v>
      </c>
      <c r="D86" s="50" t="s">
        <v>621</v>
      </c>
      <c r="E86" s="50" t="s">
        <v>602</v>
      </c>
      <c r="F86" s="50" t="s">
        <v>505</v>
      </c>
      <c r="G86" s="50"/>
      <c r="H86" s="65">
        <v>310180351</v>
      </c>
      <c r="I86" s="65">
        <v>310180351</v>
      </c>
      <c r="J86" s="47"/>
      <c r="K86" s="52"/>
      <c r="L86" s="47"/>
      <c r="M86" s="50"/>
      <c r="N86" s="57"/>
      <c r="O86" s="53"/>
      <c r="P86" s="52"/>
    </row>
    <row r="87" spans="1:19" s="49" customFormat="1" x14ac:dyDescent="0.2">
      <c r="A87" s="79">
        <v>8391965498</v>
      </c>
      <c r="B87" s="45" t="s">
        <v>17</v>
      </c>
      <c r="C87" s="46">
        <v>80198650584</v>
      </c>
      <c r="D87" s="50" t="s">
        <v>476</v>
      </c>
      <c r="E87" s="51" t="s">
        <v>19</v>
      </c>
      <c r="F87" s="50" t="s">
        <v>235</v>
      </c>
      <c r="G87" s="50" t="s">
        <v>235</v>
      </c>
      <c r="H87" s="65">
        <v>9609931002</v>
      </c>
      <c r="I87" s="65">
        <v>9609931002</v>
      </c>
      <c r="J87" s="47">
        <v>7359.15</v>
      </c>
      <c r="K87" s="52">
        <v>44050</v>
      </c>
      <c r="L87" s="93">
        <v>7713.82</v>
      </c>
      <c r="M87" s="50" t="s">
        <v>554</v>
      </c>
      <c r="N87" s="53" t="s">
        <v>463</v>
      </c>
      <c r="O87" s="53">
        <v>44049</v>
      </c>
      <c r="P87" s="52">
        <v>44050</v>
      </c>
      <c r="R87" s="68"/>
      <c r="S87" s="68"/>
    </row>
    <row r="88" spans="1:19" s="49" customFormat="1" x14ac:dyDescent="0.2">
      <c r="A88" s="79" t="s">
        <v>478</v>
      </c>
      <c r="B88" s="45" t="s">
        <v>17</v>
      </c>
      <c r="C88" s="46">
        <v>80198650584</v>
      </c>
      <c r="D88" s="50" t="s">
        <v>477</v>
      </c>
      <c r="E88" s="51" t="s">
        <v>19</v>
      </c>
      <c r="F88" s="50" t="s">
        <v>235</v>
      </c>
      <c r="G88" s="45" t="s">
        <v>235</v>
      </c>
      <c r="H88" s="65">
        <v>9609931002</v>
      </c>
      <c r="I88" s="65">
        <v>9609931002</v>
      </c>
      <c r="J88" s="47">
        <v>4129.76</v>
      </c>
      <c r="K88" s="52">
        <v>44050</v>
      </c>
      <c r="L88" s="47">
        <v>5038.3100000000004</v>
      </c>
      <c r="M88" s="50" t="s">
        <v>533</v>
      </c>
      <c r="N88" s="53" t="s">
        <v>463</v>
      </c>
      <c r="O88" s="53">
        <v>44046</v>
      </c>
      <c r="P88" s="52">
        <v>44047</v>
      </c>
      <c r="S88" s="68"/>
    </row>
    <row r="89" spans="1:19" s="49" customFormat="1" x14ac:dyDescent="0.2">
      <c r="A89" s="79" t="s">
        <v>479</v>
      </c>
      <c r="B89" s="45" t="s">
        <v>17</v>
      </c>
      <c r="C89" s="46">
        <v>80198650584</v>
      </c>
      <c r="D89" s="50" t="s">
        <v>480</v>
      </c>
      <c r="E89" s="51" t="s">
        <v>19</v>
      </c>
      <c r="F89" s="45" t="s">
        <v>447</v>
      </c>
      <c r="G89" s="45" t="s">
        <v>447</v>
      </c>
      <c r="H89" s="65">
        <v>11834151000</v>
      </c>
      <c r="I89" s="65">
        <v>11834151000</v>
      </c>
      <c r="J89" s="47">
        <v>280</v>
      </c>
      <c r="K89" s="53">
        <v>44043</v>
      </c>
      <c r="L89" s="47">
        <v>341.6</v>
      </c>
      <c r="M89" s="50" t="s">
        <v>580</v>
      </c>
      <c r="N89" s="53" t="s">
        <v>23</v>
      </c>
      <c r="O89" s="53">
        <v>44027</v>
      </c>
      <c r="P89" s="53">
        <v>44043</v>
      </c>
      <c r="S89" s="68"/>
    </row>
    <row r="90" spans="1:19" s="49" customFormat="1" x14ac:dyDescent="0.2">
      <c r="A90" s="81" t="s">
        <v>484</v>
      </c>
      <c r="B90" s="45" t="s">
        <v>17</v>
      </c>
      <c r="C90" s="46">
        <v>80198650584</v>
      </c>
      <c r="D90" s="50" t="s">
        <v>429</v>
      </c>
      <c r="E90" s="51" t="s">
        <v>19</v>
      </c>
      <c r="F90" s="45" t="s">
        <v>430</v>
      </c>
      <c r="G90" s="45" t="s">
        <v>430</v>
      </c>
      <c r="H90" s="65" t="s">
        <v>27</v>
      </c>
      <c r="I90" s="65">
        <v>5119881216</v>
      </c>
      <c r="J90" s="47">
        <v>1475</v>
      </c>
      <c r="K90" s="52">
        <v>44049</v>
      </c>
      <c r="L90" s="47">
        <v>1578.94</v>
      </c>
      <c r="M90" s="50" t="s">
        <v>544</v>
      </c>
      <c r="N90" s="53" t="s">
        <v>23</v>
      </c>
      <c r="O90" s="53">
        <v>44049</v>
      </c>
      <c r="P90" s="52">
        <v>44049</v>
      </c>
      <c r="R90" s="68"/>
      <c r="S90" s="68"/>
    </row>
    <row r="91" spans="1:19" s="49" customFormat="1" x14ac:dyDescent="0.2">
      <c r="A91" s="79" t="s">
        <v>485</v>
      </c>
      <c r="B91" s="45" t="s">
        <v>17</v>
      </c>
      <c r="C91" s="46">
        <v>80198650584</v>
      </c>
      <c r="D91" s="50" t="s">
        <v>486</v>
      </c>
      <c r="E91" s="51" t="s">
        <v>19</v>
      </c>
      <c r="F91" s="50" t="s">
        <v>341</v>
      </c>
      <c r="G91" s="50" t="s">
        <v>341</v>
      </c>
      <c r="H91" s="65">
        <v>11837471009</v>
      </c>
      <c r="I91" s="65">
        <v>11837471009</v>
      </c>
      <c r="J91" s="47">
        <v>820</v>
      </c>
      <c r="K91" s="53">
        <v>44053</v>
      </c>
      <c r="L91" s="47">
        <v>820</v>
      </c>
      <c r="M91" s="50" t="s">
        <v>553</v>
      </c>
      <c r="N91" s="53" t="s">
        <v>23</v>
      </c>
      <c r="O91" s="53">
        <v>44013</v>
      </c>
      <c r="P91" s="53">
        <v>44053</v>
      </c>
      <c r="S91" s="68"/>
    </row>
    <row r="92" spans="1:19" s="49" customFormat="1" x14ac:dyDescent="0.2">
      <c r="A92" s="79" t="s">
        <v>490</v>
      </c>
      <c r="B92" s="45" t="s">
        <v>17</v>
      </c>
      <c r="C92" s="46">
        <v>80198650584</v>
      </c>
      <c r="D92" s="50" t="s">
        <v>491</v>
      </c>
      <c r="E92" s="50" t="s">
        <v>19</v>
      </c>
      <c r="F92" s="50" t="s">
        <v>492</v>
      </c>
      <c r="G92" s="50" t="s">
        <v>492</v>
      </c>
      <c r="H92" s="65">
        <v>2078061005</v>
      </c>
      <c r="I92" s="65">
        <v>2078061005</v>
      </c>
      <c r="J92" s="47">
        <v>3765</v>
      </c>
      <c r="K92" s="53">
        <v>44104</v>
      </c>
      <c r="L92" s="47">
        <v>4593.3</v>
      </c>
      <c r="M92" s="50" t="s">
        <v>555</v>
      </c>
      <c r="N92" s="53" t="s">
        <v>23</v>
      </c>
      <c r="O92" s="52">
        <v>44027</v>
      </c>
      <c r="P92" s="53">
        <v>44104</v>
      </c>
    </row>
    <row r="93" spans="1:19" s="49" customFormat="1" x14ac:dyDescent="0.2">
      <c r="A93" s="79" t="s">
        <v>500</v>
      </c>
      <c r="B93" s="45" t="s">
        <v>17</v>
      </c>
      <c r="C93" s="46">
        <v>80198650584</v>
      </c>
      <c r="D93" s="50" t="s">
        <v>531</v>
      </c>
      <c r="E93" s="50" t="s">
        <v>19</v>
      </c>
      <c r="F93" s="50" t="s">
        <v>493</v>
      </c>
      <c r="G93" s="50" t="s">
        <v>493</v>
      </c>
      <c r="H93" s="65">
        <v>9417760155</v>
      </c>
      <c r="I93" s="65">
        <v>9417760155</v>
      </c>
      <c r="J93" s="47">
        <v>20500</v>
      </c>
      <c r="K93" s="52">
        <v>44561</v>
      </c>
      <c r="L93" s="47">
        <v>3014.67</v>
      </c>
      <c r="M93" s="50" t="s">
        <v>534</v>
      </c>
      <c r="N93" s="53" t="s">
        <v>23</v>
      </c>
      <c r="O93" s="52">
        <v>44120</v>
      </c>
      <c r="P93" s="52">
        <v>44561</v>
      </c>
      <c r="S93" s="68"/>
    </row>
    <row r="94" spans="1:19" s="49" customFormat="1" ht="30" customHeight="1" x14ac:dyDescent="0.2">
      <c r="A94" s="79" t="s">
        <v>499</v>
      </c>
      <c r="B94" s="45" t="s">
        <v>17</v>
      </c>
      <c r="C94" s="46">
        <v>80198650584</v>
      </c>
      <c r="D94" s="56" t="s">
        <v>497</v>
      </c>
      <c r="E94" s="51" t="s">
        <v>19</v>
      </c>
      <c r="F94" s="50" t="s">
        <v>498</v>
      </c>
      <c r="G94" s="50" t="s">
        <v>498</v>
      </c>
      <c r="H94" s="75">
        <v>2760970042</v>
      </c>
      <c r="I94" s="75">
        <v>2760970042</v>
      </c>
      <c r="J94" s="47">
        <v>28500</v>
      </c>
      <c r="K94" s="52">
        <v>44854</v>
      </c>
      <c r="L94" s="47">
        <v>34770</v>
      </c>
      <c r="M94" s="50" t="s">
        <v>552</v>
      </c>
      <c r="N94" s="57" t="s">
        <v>23</v>
      </c>
      <c r="O94" s="53">
        <v>44124</v>
      </c>
      <c r="P94" s="52">
        <v>44854</v>
      </c>
    </row>
    <row r="95" spans="1:19" s="49" customFormat="1" x14ac:dyDescent="0.2">
      <c r="A95" s="81" t="s">
        <v>487</v>
      </c>
      <c r="B95" s="45" t="s">
        <v>17</v>
      </c>
      <c r="C95" s="46">
        <v>80198650584</v>
      </c>
      <c r="D95" s="50" t="s">
        <v>488</v>
      </c>
      <c r="E95" s="50" t="s">
        <v>19</v>
      </c>
      <c r="F95" s="45" t="s">
        <v>586</v>
      </c>
      <c r="G95" s="45" t="s">
        <v>586</v>
      </c>
      <c r="H95" s="65">
        <v>4656100726</v>
      </c>
      <c r="I95" s="65">
        <v>4656100726</v>
      </c>
      <c r="J95" s="47">
        <v>1550</v>
      </c>
      <c r="K95" s="52">
        <v>44054</v>
      </c>
      <c r="L95" s="47">
        <v>1891</v>
      </c>
      <c r="M95" s="56" t="s">
        <v>526</v>
      </c>
      <c r="N95" s="53" t="s">
        <v>23</v>
      </c>
      <c r="O95" s="53">
        <v>44050</v>
      </c>
      <c r="P95" s="52">
        <v>44054</v>
      </c>
      <c r="S95" s="68"/>
    </row>
    <row r="96" spans="1:19" s="49" customFormat="1" x14ac:dyDescent="0.2">
      <c r="A96" s="79" t="s">
        <v>469</v>
      </c>
      <c r="B96" s="45" t="s">
        <v>17</v>
      </c>
      <c r="C96" s="46">
        <v>80198650584</v>
      </c>
      <c r="D96" s="45" t="s">
        <v>470</v>
      </c>
      <c r="E96" s="50" t="s">
        <v>602</v>
      </c>
      <c r="F96" s="51" t="s">
        <v>535</v>
      </c>
      <c r="G96" s="51" t="s">
        <v>535</v>
      </c>
      <c r="H96" s="65">
        <v>2387630425</v>
      </c>
      <c r="I96" s="65">
        <v>2387630425</v>
      </c>
      <c r="J96" s="47">
        <v>144000</v>
      </c>
      <c r="K96" s="53">
        <v>45245</v>
      </c>
      <c r="L96" s="47"/>
      <c r="M96" s="50" t="s">
        <v>380</v>
      </c>
      <c r="N96" s="57" t="s">
        <v>23</v>
      </c>
      <c r="O96" s="53">
        <v>44150</v>
      </c>
      <c r="P96" s="53">
        <v>45245</v>
      </c>
    </row>
    <row r="97" spans="1:16" s="49" customFormat="1" x14ac:dyDescent="0.2">
      <c r="A97" s="79" t="s">
        <v>469</v>
      </c>
      <c r="B97" s="45" t="s">
        <v>17</v>
      </c>
      <c r="C97" s="46">
        <v>80198650584</v>
      </c>
      <c r="D97" s="45" t="s">
        <v>470</v>
      </c>
      <c r="E97" s="50" t="s">
        <v>602</v>
      </c>
      <c r="F97" s="51" t="s">
        <v>471</v>
      </c>
      <c r="G97" s="63"/>
      <c r="H97" s="65">
        <v>10207141002</v>
      </c>
      <c r="I97" s="65">
        <v>10207141002</v>
      </c>
      <c r="J97" s="47"/>
      <c r="K97" s="52"/>
      <c r="L97" s="47"/>
      <c r="M97" s="50"/>
      <c r="N97" s="57"/>
      <c r="O97" s="53"/>
      <c r="P97" s="52"/>
    </row>
    <row r="98" spans="1:16" s="49" customFormat="1" x14ac:dyDescent="0.2">
      <c r="A98" s="79" t="s">
        <v>469</v>
      </c>
      <c r="B98" s="45" t="s">
        <v>17</v>
      </c>
      <c r="C98" s="46">
        <v>80198650584</v>
      </c>
      <c r="D98" s="45" t="s">
        <v>470</v>
      </c>
      <c r="E98" s="50" t="s">
        <v>602</v>
      </c>
      <c r="F98" s="51" t="s">
        <v>472</v>
      </c>
      <c r="G98" s="61"/>
      <c r="H98" s="65">
        <v>2534640905</v>
      </c>
      <c r="I98" s="65">
        <v>2534640905</v>
      </c>
      <c r="J98" s="47"/>
      <c r="K98" s="52"/>
      <c r="L98" s="47"/>
      <c r="M98" s="50"/>
      <c r="N98" s="57"/>
      <c r="O98" s="53"/>
      <c r="P98" s="52"/>
    </row>
    <row r="99" spans="1:16" s="49" customFormat="1" ht="25.5" x14ac:dyDescent="0.2">
      <c r="A99" s="79" t="s">
        <v>469</v>
      </c>
      <c r="B99" s="45" t="s">
        <v>17</v>
      </c>
      <c r="C99" s="46">
        <v>80198650584</v>
      </c>
      <c r="D99" s="45" t="s">
        <v>470</v>
      </c>
      <c r="E99" s="50" t="s">
        <v>602</v>
      </c>
      <c r="F99" s="64" t="s">
        <v>473</v>
      </c>
      <c r="G99" s="61"/>
      <c r="H99" s="65">
        <v>2690660309</v>
      </c>
      <c r="I99" s="65">
        <v>2690660309</v>
      </c>
      <c r="J99" s="47"/>
      <c r="K99" s="52"/>
      <c r="L99" s="47"/>
      <c r="M99" s="50"/>
      <c r="N99" s="57"/>
      <c r="O99" s="53"/>
      <c r="P99" s="52"/>
    </row>
    <row r="100" spans="1:16" s="49" customFormat="1" x14ac:dyDescent="0.2">
      <c r="A100" s="79" t="s">
        <v>469</v>
      </c>
      <c r="B100" s="45" t="s">
        <v>17</v>
      </c>
      <c r="C100" s="46">
        <v>80198650584</v>
      </c>
      <c r="D100" s="45" t="s">
        <v>470</v>
      </c>
      <c r="E100" s="50" t="s">
        <v>602</v>
      </c>
      <c r="F100" s="51" t="s">
        <v>474</v>
      </c>
      <c r="G100" s="50"/>
      <c r="H100" s="65">
        <v>7598840960</v>
      </c>
      <c r="I100" s="65">
        <v>7598840960</v>
      </c>
      <c r="J100" s="47"/>
      <c r="K100" s="52"/>
      <c r="L100" s="47"/>
      <c r="M100" s="50"/>
      <c r="N100" s="57"/>
      <c r="O100" s="53"/>
      <c r="P100" s="52"/>
    </row>
    <row r="101" spans="1:16" s="49" customFormat="1" x14ac:dyDescent="0.2">
      <c r="A101" s="79" t="s">
        <v>561</v>
      </c>
      <c r="B101" s="45" t="s">
        <v>17</v>
      </c>
      <c r="C101" s="46">
        <v>80198650584</v>
      </c>
      <c r="D101" s="45" t="s">
        <v>562</v>
      </c>
      <c r="E101" s="51" t="s">
        <v>19</v>
      </c>
      <c r="F101" s="64" t="s">
        <v>442</v>
      </c>
      <c r="G101" s="64" t="s">
        <v>442</v>
      </c>
      <c r="H101" s="65">
        <v>2432270540</v>
      </c>
      <c r="I101" s="65">
        <v>2432270540</v>
      </c>
      <c r="J101" s="47">
        <v>7200</v>
      </c>
      <c r="K101" s="52">
        <v>44196</v>
      </c>
      <c r="L101" s="47">
        <f>+J101*1.22</f>
        <v>8784</v>
      </c>
      <c r="M101" s="50" t="s">
        <v>587</v>
      </c>
      <c r="N101" s="57" t="s">
        <v>23</v>
      </c>
      <c r="O101" s="53">
        <v>44132</v>
      </c>
      <c r="P101" s="52">
        <v>44196</v>
      </c>
    </row>
    <row r="102" spans="1:16" s="49" customFormat="1" x14ac:dyDescent="0.2">
      <c r="A102" s="78" t="s">
        <v>563</v>
      </c>
      <c r="B102" s="45" t="s">
        <v>17</v>
      </c>
      <c r="C102" s="46">
        <v>80198650584</v>
      </c>
      <c r="D102" s="45" t="s">
        <v>564</v>
      </c>
      <c r="E102" s="51" t="s">
        <v>19</v>
      </c>
      <c r="F102" s="64" t="s">
        <v>730</v>
      </c>
      <c r="G102" s="64" t="s">
        <v>730</v>
      </c>
      <c r="H102" s="66">
        <v>4755861004</v>
      </c>
      <c r="I102" s="66">
        <v>4755861004</v>
      </c>
      <c r="J102" s="47">
        <v>19267</v>
      </c>
      <c r="K102" s="52">
        <v>44196</v>
      </c>
      <c r="L102" s="47">
        <f>+J102*1.22</f>
        <v>23505.739999999998</v>
      </c>
      <c r="M102" s="50" t="s">
        <v>587</v>
      </c>
      <c r="N102" s="57" t="s">
        <v>23</v>
      </c>
      <c r="O102" s="53">
        <v>44132</v>
      </c>
      <c r="P102" s="52">
        <v>44196</v>
      </c>
    </row>
    <row r="103" spans="1:16" s="49" customFormat="1" x14ac:dyDescent="0.2">
      <c r="A103" s="79" t="s">
        <v>566</v>
      </c>
      <c r="B103" s="45" t="s">
        <v>17</v>
      </c>
      <c r="C103" s="46">
        <v>80198650584</v>
      </c>
      <c r="D103" s="45" t="s">
        <v>565</v>
      </c>
      <c r="E103" s="51" t="s">
        <v>19</v>
      </c>
      <c r="F103" s="64" t="s">
        <v>731</v>
      </c>
      <c r="G103" s="64" t="s">
        <v>731</v>
      </c>
      <c r="H103" s="65">
        <v>12717520154</v>
      </c>
      <c r="I103" s="65">
        <v>12717520154</v>
      </c>
      <c r="J103" s="47">
        <v>2400</v>
      </c>
      <c r="K103" s="52">
        <v>44196</v>
      </c>
      <c r="L103" s="47">
        <f>+J103*1.22</f>
        <v>2928</v>
      </c>
      <c r="M103" s="50" t="s">
        <v>587</v>
      </c>
      <c r="N103" s="57" t="s">
        <v>23</v>
      </c>
      <c r="O103" s="53">
        <v>44132</v>
      </c>
      <c r="P103" s="52">
        <v>44196</v>
      </c>
    </row>
    <row r="104" spans="1:16" x14ac:dyDescent="0.2">
      <c r="A104" s="103" t="s">
        <v>556</v>
      </c>
      <c r="B104" s="45" t="s">
        <v>17</v>
      </c>
      <c r="C104" s="46">
        <v>80198650584</v>
      </c>
      <c r="D104" s="45" t="s">
        <v>558</v>
      </c>
      <c r="E104" s="51" t="s">
        <v>19</v>
      </c>
      <c r="F104" s="50" t="s">
        <v>560</v>
      </c>
      <c r="G104" s="51" t="s">
        <v>71</v>
      </c>
      <c r="H104" s="71">
        <v>1593590605</v>
      </c>
      <c r="I104" s="71">
        <v>1593590605</v>
      </c>
      <c r="J104" s="97">
        <v>3000</v>
      </c>
      <c r="K104" s="98">
        <v>44150</v>
      </c>
      <c r="L104" s="55">
        <v>3000</v>
      </c>
      <c r="M104" s="50" t="s">
        <v>569</v>
      </c>
      <c r="N104" s="57" t="s">
        <v>23</v>
      </c>
      <c r="O104" s="57">
        <v>44116</v>
      </c>
      <c r="P104" s="57">
        <v>44150</v>
      </c>
    </row>
    <row r="105" spans="1:16" x14ac:dyDescent="0.2">
      <c r="A105" s="103" t="s">
        <v>557</v>
      </c>
      <c r="B105" s="45" t="s">
        <v>17</v>
      </c>
      <c r="C105" s="46">
        <v>80198650584</v>
      </c>
      <c r="D105" s="51" t="s">
        <v>559</v>
      </c>
      <c r="E105" s="50" t="s">
        <v>19</v>
      </c>
      <c r="F105" s="56" t="s">
        <v>560</v>
      </c>
      <c r="G105" s="51" t="s">
        <v>71</v>
      </c>
      <c r="H105" s="71">
        <v>1593590605</v>
      </c>
      <c r="I105" s="71">
        <v>1593590605</v>
      </c>
      <c r="J105" s="97">
        <v>1062</v>
      </c>
      <c r="K105" s="98">
        <v>44561</v>
      </c>
      <c r="L105" s="55"/>
      <c r="M105" s="50" t="s">
        <v>568</v>
      </c>
      <c r="N105" s="57" t="s">
        <v>23</v>
      </c>
      <c r="O105" s="53">
        <v>44112</v>
      </c>
      <c r="P105" s="53">
        <v>44561</v>
      </c>
    </row>
    <row r="106" spans="1:16" x14ac:dyDescent="0.2">
      <c r="A106" s="103" t="s">
        <v>570</v>
      </c>
      <c r="B106" s="45" t="s">
        <v>17</v>
      </c>
      <c r="C106" s="46">
        <v>80198650584</v>
      </c>
      <c r="D106" s="45" t="s">
        <v>572</v>
      </c>
      <c r="E106" s="50" t="s">
        <v>19</v>
      </c>
      <c r="F106" s="50" t="s">
        <v>571</v>
      </c>
      <c r="G106" s="50" t="s">
        <v>571</v>
      </c>
      <c r="H106" s="76" t="s">
        <v>599</v>
      </c>
      <c r="I106" s="76" t="s">
        <v>599</v>
      </c>
      <c r="J106" s="97">
        <f>109.44</f>
        <v>109.44</v>
      </c>
      <c r="K106" s="52">
        <v>44083</v>
      </c>
      <c r="L106" s="55">
        <v>120.38</v>
      </c>
      <c r="M106" s="50" t="s">
        <v>701</v>
      </c>
      <c r="N106" s="53" t="s">
        <v>463</v>
      </c>
      <c r="O106" s="53">
        <v>44039</v>
      </c>
      <c r="P106" s="53">
        <v>44083</v>
      </c>
    </row>
    <row r="107" spans="1:16" x14ac:dyDescent="0.2">
      <c r="A107" s="103" t="s">
        <v>570</v>
      </c>
      <c r="B107" s="45" t="s">
        <v>17</v>
      </c>
      <c r="C107" s="46">
        <v>80198650584</v>
      </c>
      <c r="D107" s="45" t="s">
        <v>658</v>
      </c>
      <c r="E107" s="50" t="s">
        <v>19</v>
      </c>
      <c r="F107" s="50" t="s">
        <v>571</v>
      </c>
      <c r="G107" s="50" t="s">
        <v>571</v>
      </c>
      <c r="H107" s="76" t="s">
        <v>599</v>
      </c>
      <c r="I107" s="76" t="s">
        <v>599</v>
      </c>
      <c r="J107" s="97">
        <f>145.92</f>
        <v>145.91999999999999</v>
      </c>
      <c r="K107" s="52">
        <v>44196</v>
      </c>
      <c r="L107" s="55"/>
      <c r="M107" s="50" t="s">
        <v>708</v>
      </c>
      <c r="N107" s="53" t="s">
        <v>463</v>
      </c>
      <c r="O107" s="53">
        <v>44154</v>
      </c>
      <c r="P107" s="53">
        <v>44196</v>
      </c>
    </row>
    <row r="108" spans="1:16" s="49" customFormat="1" ht="51" x14ac:dyDescent="0.2">
      <c r="A108" s="77" t="s">
        <v>575</v>
      </c>
      <c r="B108" s="45" t="s">
        <v>17</v>
      </c>
      <c r="C108" s="46">
        <v>80198650584</v>
      </c>
      <c r="D108" s="50" t="s">
        <v>576</v>
      </c>
      <c r="E108" s="51" t="s">
        <v>589</v>
      </c>
      <c r="F108" s="44" t="s">
        <v>590</v>
      </c>
      <c r="G108" s="44" t="s">
        <v>590</v>
      </c>
      <c r="H108" s="72" t="s">
        <v>591</v>
      </c>
      <c r="I108" s="74" t="s">
        <v>591</v>
      </c>
      <c r="J108" s="47">
        <v>111934.58</v>
      </c>
      <c r="K108" s="52">
        <v>44495</v>
      </c>
      <c r="L108" s="47"/>
      <c r="M108" s="50" t="s">
        <v>380</v>
      </c>
      <c r="N108" s="57" t="s">
        <v>23</v>
      </c>
      <c r="O108" s="53">
        <v>44130</v>
      </c>
      <c r="P108" s="52">
        <v>44495</v>
      </c>
    </row>
    <row r="109" spans="1:16" s="49" customFormat="1" ht="38.25" x14ac:dyDescent="0.2">
      <c r="A109" s="77" t="s">
        <v>567</v>
      </c>
      <c r="B109" s="45" t="s">
        <v>17</v>
      </c>
      <c r="C109" s="46">
        <v>80198650584</v>
      </c>
      <c r="D109" s="50" t="s">
        <v>577</v>
      </c>
      <c r="E109" s="50" t="s">
        <v>602</v>
      </c>
      <c r="F109" s="44" t="s">
        <v>588</v>
      </c>
      <c r="G109" s="44" t="s">
        <v>588</v>
      </c>
      <c r="H109" s="65" t="s">
        <v>592</v>
      </c>
      <c r="I109" s="65" t="s">
        <v>592</v>
      </c>
      <c r="J109" s="47">
        <v>104100</v>
      </c>
      <c r="K109" s="52">
        <v>45139</v>
      </c>
      <c r="L109" s="47"/>
      <c r="M109" s="50" t="s">
        <v>380</v>
      </c>
      <c r="N109" s="57" t="s">
        <v>23</v>
      </c>
      <c r="O109" s="53">
        <v>44044</v>
      </c>
      <c r="P109" s="52">
        <v>45139</v>
      </c>
    </row>
    <row r="110" spans="1:16" s="49" customFormat="1" ht="25.5" x14ac:dyDescent="0.2">
      <c r="A110" s="77" t="s">
        <v>567</v>
      </c>
      <c r="B110" s="45" t="s">
        <v>17</v>
      </c>
      <c r="C110" s="46">
        <v>80198650584</v>
      </c>
      <c r="D110" s="50" t="s">
        <v>577</v>
      </c>
      <c r="E110" s="50" t="s">
        <v>602</v>
      </c>
      <c r="F110" s="44" t="s">
        <v>603</v>
      </c>
      <c r="G110" s="44"/>
      <c r="H110" s="65" t="s">
        <v>607</v>
      </c>
      <c r="I110" s="65" t="s">
        <v>607</v>
      </c>
      <c r="J110" s="47"/>
      <c r="K110" s="52"/>
      <c r="L110" s="47"/>
      <c r="M110" s="50"/>
      <c r="N110" s="57"/>
      <c r="O110" s="53"/>
      <c r="P110" s="52"/>
    </row>
    <row r="111" spans="1:16" s="49" customFormat="1" ht="25.5" x14ac:dyDescent="0.2">
      <c r="A111" s="77" t="s">
        <v>567</v>
      </c>
      <c r="B111" s="45" t="s">
        <v>17</v>
      </c>
      <c r="C111" s="46">
        <v>80198650584</v>
      </c>
      <c r="D111" s="50" t="s">
        <v>577</v>
      </c>
      <c r="E111" s="50" t="s">
        <v>602</v>
      </c>
      <c r="F111" s="44" t="s">
        <v>604</v>
      </c>
      <c r="G111" s="44"/>
      <c r="H111" s="65" t="s">
        <v>608</v>
      </c>
      <c r="I111" s="65" t="s">
        <v>608</v>
      </c>
      <c r="J111" s="47"/>
      <c r="K111" s="52"/>
      <c r="L111" s="47"/>
      <c r="M111" s="50"/>
      <c r="N111" s="57"/>
      <c r="O111" s="53"/>
      <c r="P111" s="52"/>
    </row>
    <row r="112" spans="1:16" s="49" customFormat="1" x14ac:dyDescent="0.2">
      <c r="A112" s="77" t="s">
        <v>567</v>
      </c>
      <c r="B112" s="45" t="s">
        <v>17</v>
      </c>
      <c r="C112" s="46">
        <v>80198650584</v>
      </c>
      <c r="D112" s="50" t="s">
        <v>577</v>
      </c>
      <c r="E112" s="50" t="s">
        <v>602</v>
      </c>
      <c r="F112" s="44" t="s">
        <v>605</v>
      </c>
      <c r="G112" s="44"/>
      <c r="H112" s="65" t="s">
        <v>609</v>
      </c>
      <c r="I112" s="65" t="s">
        <v>609</v>
      </c>
      <c r="J112" s="47"/>
      <c r="K112" s="52"/>
      <c r="L112" s="47"/>
      <c r="M112" s="50"/>
      <c r="N112" s="57"/>
      <c r="O112" s="53"/>
      <c r="P112" s="52"/>
    </row>
    <row r="113" spans="1:16" s="49" customFormat="1" ht="25.5" x14ac:dyDescent="0.2">
      <c r="A113" s="77" t="s">
        <v>567</v>
      </c>
      <c r="B113" s="45" t="s">
        <v>17</v>
      </c>
      <c r="C113" s="46">
        <v>80198650584</v>
      </c>
      <c r="D113" s="50" t="s">
        <v>577</v>
      </c>
      <c r="E113" s="50" t="s">
        <v>602</v>
      </c>
      <c r="F113" s="44" t="s">
        <v>606</v>
      </c>
      <c r="G113" s="44"/>
      <c r="H113" s="65" t="s">
        <v>610</v>
      </c>
      <c r="I113" s="65" t="s">
        <v>610</v>
      </c>
      <c r="J113" s="47"/>
      <c r="K113" s="52"/>
      <c r="L113" s="47"/>
      <c r="M113" s="50"/>
      <c r="N113" s="57"/>
      <c r="O113" s="53"/>
      <c r="P113" s="52"/>
    </row>
    <row r="114" spans="1:16" x14ac:dyDescent="0.2">
      <c r="A114" s="103">
        <v>8385662332</v>
      </c>
      <c r="B114" s="45" t="s">
        <v>17</v>
      </c>
      <c r="C114" s="46">
        <v>80198650584</v>
      </c>
      <c r="D114" s="51" t="s">
        <v>578</v>
      </c>
      <c r="E114" s="50" t="s">
        <v>602</v>
      </c>
      <c r="F114" s="56" t="s">
        <v>594</v>
      </c>
      <c r="G114" s="56" t="s">
        <v>594</v>
      </c>
      <c r="H114" s="71" t="s">
        <v>593</v>
      </c>
      <c r="I114" s="71" t="s">
        <v>593</v>
      </c>
      <c r="J114" s="97">
        <v>155000</v>
      </c>
      <c r="K114" s="52">
        <v>45259</v>
      </c>
      <c r="L114" s="55"/>
      <c r="M114" s="50" t="s">
        <v>380</v>
      </c>
      <c r="N114" s="57" t="s">
        <v>23</v>
      </c>
      <c r="O114" s="53">
        <v>44164</v>
      </c>
      <c r="P114" s="53">
        <v>45259</v>
      </c>
    </row>
    <row r="115" spans="1:16" x14ac:dyDescent="0.2">
      <c r="A115" s="103" t="s">
        <v>583</v>
      </c>
      <c r="B115" s="45" t="s">
        <v>17</v>
      </c>
      <c r="C115" s="46">
        <v>80198650584</v>
      </c>
      <c r="D115" s="51" t="s">
        <v>595</v>
      </c>
      <c r="E115" s="50" t="s">
        <v>19</v>
      </c>
      <c r="F115" s="56" t="s">
        <v>728</v>
      </c>
      <c r="G115" s="56" t="s">
        <v>728</v>
      </c>
      <c r="H115" s="73" t="s">
        <v>596</v>
      </c>
      <c r="I115" s="73" t="s">
        <v>596</v>
      </c>
      <c r="J115" s="97">
        <v>9440</v>
      </c>
      <c r="K115" s="98">
        <v>44134</v>
      </c>
      <c r="L115" s="55"/>
      <c r="M115" s="50" t="s">
        <v>597</v>
      </c>
      <c r="N115" s="53" t="s">
        <v>23</v>
      </c>
      <c r="O115" s="53">
        <v>44131</v>
      </c>
      <c r="P115" s="53">
        <v>44134</v>
      </c>
    </row>
    <row r="116" spans="1:16" x14ac:dyDescent="0.2">
      <c r="A116" s="103" t="s">
        <v>581</v>
      </c>
      <c r="B116" s="45" t="s">
        <v>17</v>
      </c>
      <c r="C116" s="46">
        <v>80198650584</v>
      </c>
      <c r="D116" s="51" t="s">
        <v>582</v>
      </c>
      <c r="E116" s="50" t="s">
        <v>19</v>
      </c>
      <c r="F116" s="56" t="s">
        <v>393</v>
      </c>
      <c r="G116" s="51" t="s">
        <v>393</v>
      </c>
      <c r="H116" s="65">
        <v>4002141002</v>
      </c>
      <c r="I116" s="65">
        <v>4002141002</v>
      </c>
      <c r="J116" s="97">
        <v>400</v>
      </c>
      <c r="K116" s="53">
        <v>44131</v>
      </c>
      <c r="L116" s="55">
        <f>+J116*1.22</f>
        <v>488</v>
      </c>
      <c r="M116" s="50" t="s">
        <v>598</v>
      </c>
      <c r="N116" s="53" t="s">
        <v>463</v>
      </c>
      <c r="O116" s="53">
        <v>44131</v>
      </c>
      <c r="P116" s="53">
        <v>44131</v>
      </c>
    </row>
    <row r="117" spans="1:16" x14ac:dyDescent="0.2">
      <c r="A117" s="103" t="s">
        <v>584</v>
      </c>
      <c r="B117" s="45" t="s">
        <v>17</v>
      </c>
      <c r="C117" s="46">
        <v>80198650584</v>
      </c>
      <c r="D117" s="51" t="s">
        <v>585</v>
      </c>
      <c r="E117" s="50" t="s">
        <v>19</v>
      </c>
      <c r="F117" s="56" t="s">
        <v>600</v>
      </c>
      <c r="G117" s="56" t="s">
        <v>600</v>
      </c>
      <c r="H117" s="73" t="s">
        <v>601</v>
      </c>
      <c r="I117" s="73" t="s">
        <v>601</v>
      </c>
      <c r="J117" s="97">
        <v>1080</v>
      </c>
      <c r="K117" s="98">
        <v>44512</v>
      </c>
      <c r="L117" s="55"/>
      <c r="M117" s="50" t="s">
        <v>636</v>
      </c>
      <c r="N117" s="57" t="s">
        <v>23</v>
      </c>
      <c r="O117" s="53">
        <v>44147</v>
      </c>
      <c r="P117" s="53">
        <v>44512</v>
      </c>
    </row>
    <row r="118" spans="1:16" x14ac:dyDescent="0.2">
      <c r="A118" s="103">
        <v>8385662332</v>
      </c>
      <c r="B118" s="45" t="s">
        <v>17</v>
      </c>
      <c r="C118" s="46">
        <v>80198650584</v>
      </c>
      <c r="D118" s="51" t="s">
        <v>578</v>
      </c>
      <c r="E118" s="50" t="s">
        <v>602</v>
      </c>
      <c r="F118" s="51" t="s">
        <v>613</v>
      </c>
      <c r="G118" s="51"/>
      <c r="H118" s="96">
        <v>10792021007</v>
      </c>
      <c r="I118" s="96">
        <v>10792021007</v>
      </c>
      <c r="J118" s="97"/>
      <c r="K118" s="96"/>
      <c r="L118" s="55"/>
      <c r="M118" s="51"/>
      <c r="N118" s="51"/>
      <c r="O118" s="51"/>
      <c r="P118" s="51"/>
    </row>
    <row r="119" spans="1:16" x14ac:dyDescent="0.2">
      <c r="A119" s="103">
        <v>8385662332</v>
      </c>
      <c r="B119" s="45" t="s">
        <v>17</v>
      </c>
      <c r="C119" s="46">
        <v>80198650584</v>
      </c>
      <c r="D119" s="51" t="s">
        <v>578</v>
      </c>
      <c r="E119" s="50" t="s">
        <v>602</v>
      </c>
      <c r="F119" s="51" t="s">
        <v>614</v>
      </c>
      <c r="G119" s="51"/>
      <c r="H119" s="95" t="s">
        <v>618</v>
      </c>
      <c r="I119" s="96" t="s">
        <v>616</v>
      </c>
      <c r="J119" s="97"/>
      <c r="K119" s="96"/>
      <c r="L119" s="55"/>
      <c r="M119" s="51"/>
      <c r="N119" s="51"/>
      <c r="O119" s="51"/>
      <c r="P119" s="51"/>
    </row>
    <row r="120" spans="1:16" x14ac:dyDescent="0.2">
      <c r="A120" s="103">
        <v>8385662332</v>
      </c>
      <c r="B120" s="45" t="s">
        <v>17</v>
      </c>
      <c r="C120" s="46">
        <v>80198650584</v>
      </c>
      <c r="D120" s="51" t="s">
        <v>578</v>
      </c>
      <c r="E120" s="50" t="s">
        <v>602</v>
      </c>
      <c r="F120" s="51" t="s">
        <v>227</v>
      </c>
      <c r="G120" s="51"/>
      <c r="H120" s="96" t="s">
        <v>617</v>
      </c>
      <c r="I120" s="96" t="s">
        <v>617</v>
      </c>
      <c r="J120" s="97"/>
      <c r="K120" s="96"/>
      <c r="L120" s="55"/>
      <c r="M120" s="51"/>
      <c r="N120" s="51"/>
      <c r="O120" s="51"/>
      <c r="P120" s="51"/>
    </row>
    <row r="121" spans="1:16" x14ac:dyDescent="0.2">
      <c r="A121" s="103">
        <v>8385662332</v>
      </c>
      <c r="B121" s="45" t="s">
        <v>17</v>
      </c>
      <c r="C121" s="46">
        <v>80198650584</v>
      </c>
      <c r="D121" s="51" t="s">
        <v>578</v>
      </c>
      <c r="E121" s="50" t="s">
        <v>602</v>
      </c>
      <c r="F121" s="51" t="s">
        <v>615</v>
      </c>
      <c r="G121" s="51"/>
      <c r="H121" s="95">
        <v>10914660153</v>
      </c>
      <c r="I121" s="95">
        <v>10914660153</v>
      </c>
      <c r="J121" s="97"/>
      <c r="K121" s="96"/>
      <c r="L121" s="55"/>
      <c r="M121" s="51"/>
      <c r="N121" s="51"/>
      <c r="O121" s="51"/>
      <c r="P121" s="51"/>
    </row>
    <row r="122" spans="1:16" s="49" customFormat="1" x14ac:dyDescent="0.2">
      <c r="A122" s="77" t="s">
        <v>573</v>
      </c>
      <c r="B122" s="45" t="s">
        <v>17</v>
      </c>
      <c r="C122" s="46">
        <v>80198650584</v>
      </c>
      <c r="D122" s="50" t="s">
        <v>574</v>
      </c>
      <c r="E122" s="50" t="s">
        <v>602</v>
      </c>
      <c r="F122" s="45" t="s">
        <v>407</v>
      </c>
      <c r="G122" s="45"/>
      <c r="H122" s="65">
        <v>5195930580</v>
      </c>
      <c r="I122" s="65">
        <v>1371361005</v>
      </c>
      <c r="J122" s="47"/>
      <c r="K122" s="52"/>
      <c r="L122" s="47"/>
      <c r="M122" s="50" t="s">
        <v>380</v>
      </c>
      <c r="N122" s="57" t="s">
        <v>23</v>
      </c>
      <c r="O122" s="53"/>
      <c r="P122" s="52"/>
    </row>
    <row r="123" spans="1:16" s="49" customFormat="1" x14ac:dyDescent="0.2">
      <c r="A123" s="77" t="s">
        <v>573</v>
      </c>
      <c r="B123" s="45" t="s">
        <v>17</v>
      </c>
      <c r="C123" s="46">
        <v>80198650584</v>
      </c>
      <c r="D123" s="50" t="s">
        <v>574</v>
      </c>
      <c r="E123" s="50" t="s">
        <v>602</v>
      </c>
      <c r="F123" s="70" t="s">
        <v>725</v>
      </c>
      <c r="G123" s="70"/>
      <c r="H123" s="95" t="s">
        <v>726</v>
      </c>
      <c r="I123" s="95" t="s">
        <v>726</v>
      </c>
      <c r="J123" s="47"/>
      <c r="K123" s="52"/>
      <c r="L123" s="47"/>
      <c r="M123" s="50" t="s">
        <v>380</v>
      </c>
      <c r="N123" s="57" t="s">
        <v>23</v>
      </c>
      <c r="O123" s="53"/>
      <c r="P123" s="52"/>
    </row>
    <row r="124" spans="1:16" ht="13.5" customHeight="1" x14ac:dyDescent="0.2">
      <c r="A124" s="77">
        <v>8501835031</v>
      </c>
      <c r="B124" s="45" t="s">
        <v>17</v>
      </c>
      <c r="C124" s="46">
        <v>80198650584</v>
      </c>
      <c r="D124" s="50" t="s">
        <v>622</v>
      </c>
      <c r="E124" s="51" t="s">
        <v>521</v>
      </c>
      <c r="F124" s="64" t="s">
        <v>732</v>
      </c>
      <c r="G124" s="64" t="s">
        <v>732</v>
      </c>
      <c r="H124" s="95">
        <v>15265351005</v>
      </c>
      <c r="I124" s="95">
        <v>15265351005</v>
      </c>
      <c r="J124" s="97">
        <v>18600</v>
      </c>
      <c r="K124" s="57">
        <v>45248</v>
      </c>
      <c r="L124" s="55">
        <v>22692</v>
      </c>
      <c r="M124" s="50" t="s">
        <v>703</v>
      </c>
      <c r="N124" s="57" t="s">
        <v>23</v>
      </c>
      <c r="O124" s="57">
        <v>44154</v>
      </c>
      <c r="P124" s="57">
        <v>45248</v>
      </c>
    </row>
    <row r="125" spans="1:16" x14ac:dyDescent="0.2">
      <c r="A125" s="77">
        <v>8501835031</v>
      </c>
      <c r="B125" s="45" t="s">
        <v>17</v>
      </c>
      <c r="C125" s="46">
        <v>80198650584</v>
      </c>
      <c r="D125" s="50" t="s">
        <v>622</v>
      </c>
      <c r="E125" s="51" t="s">
        <v>521</v>
      </c>
      <c r="F125" s="51" t="s">
        <v>623</v>
      </c>
      <c r="G125" s="51"/>
      <c r="H125" s="95">
        <v>1904120597</v>
      </c>
      <c r="I125" s="95">
        <v>1904120597</v>
      </c>
      <c r="J125" s="97"/>
      <c r="K125" s="96"/>
      <c r="L125" s="55"/>
      <c r="M125" s="50"/>
      <c r="N125" s="57"/>
      <c r="O125" s="51"/>
      <c r="P125" s="57"/>
    </row>
    <row r="126" spans="1:16" x14ac:dyDescent="0.2">
      <c r="A126" s="77">
        <v>8501835031</v>
      </c>
      <c r="B126" s="45" t="s">
        <v>17</v>
      </c>
      <c r="C126" s="46">
        <v>80198650584</v>
      </c>
      <c r="D126" s="50" t="s">
        <v>622</v>
      </c>
      <c r="E126" s="51" t="s">
        <v>521</v>
      </c>
      <c r="F126" s="51" t="s">
        <v>624</v>
      </c>
      <c r="G126" s="51"/>
      <c r="H126" s="95">
        <v>4137280964</v>
      </c>
      <c r="I126" s="95">
        <v>4137280964</v>
      </c>
      <c r="J126" s="104"/>
      <c r="K126" s="105"/>
      <c r="L126" s="55"/>
      <c r="M126" s="51"/>
      <c r="N126" s="57"/>
      <c r="O126" s="51"/>
      <c r="P126" s="51"/>
    </row>
    <row r="127" spans="1:16" ht="12.75" customHeight="1" x14ac:dyDescent="0.2">
      <c r="A127" s="77">
        <v>8501835031</v>
      </c>
      <c r="B127" s="45" t="s">
        <v>17</v>
      </c>
      <c r="C127" s="46">
        <v>80198650584</v>
      </c>
      <c r="D127" s="50" t="s">
        <v>622</v>
      </c>
      <c r="E127" s="51" t="s">
        <v>521</v>
      </c>
      <c r="F127" s="51" t="s">
        <v>625</v>
      </c>
      <c r="G127" s="51"/>
      <c r="H127" s="95">
        <v>2618420786</v>
      </c>
      <c r="I127" s="95">
        <v>2618420786</v>
      </c>
      <c r="J127" s="97"/>
      <c r="K127" s="106"/>
      <c r="L127" s="55"/>
      <c r="M127" s="51"/>
      <c r="N127" s="57"/>
      <c r="O127" s="51"/>
      <c r="P127" s="51"/>
    </row>
    <row r="128" spans="1:16" x14ac:dyDescent="0.2">
      <c r="A128" s="77">
        <v>8501835031</v>
      </c>
      <c r="B128" s="45" t="s">
        <v>17</v>
      </c>
      <c r="C128" s="46">
        <v>80198650584</v>
      </c>
      <c r="D128" s="50" t="s">
        <v>622</v>
      </c>
      <c r="E128" s="51" t="s">
        <v>521</v>
      </c>
      <c r="F128" s="51" t="s">
        <v>626</v>
      </c>
      <c r="G128" s="51"/>
      <c r="H128" s="95">
        <v>12172411006</v>
      </c>
      <c r="I128" s="95">
        <v>12172411006</v>
      </c>
      <c r="J128" s="97"/>
      <c r="K128" s="96"/>
      <c r="L128" s="55"/>
      <c r="M128" s="50"/>
      <c r="N128" s="57"/>
      <c r="O128" s="51"/>
      <c r="P128" s="51"/>
    </row>
    <row r="129" spans="1:16" ht="13.5" customHeight="1" x14ac:dyDescent="0.2">
      <c r="A129" s="54" t="s">
        <v>631</v>
      </c>
      <c r="B129" s="45" t="s">
        <v>17</v>
      </c>
      <c r="C129" s="46">
        <v>80198650584</v>
      </c>
      <c r="D129" s="50" t="s">
        <v>628</v>
      </c>
      <c r="E129" s="51" t="s">
        <v>521</v>
      </c>
      <c r="F129" s="51" t="s">
        <v>624</v>
      </c>
      <c r="G129" s="51" t="s">
        <v>624</v>
      </c>
      <c r="H129" s="95">
        <v>4137280964</v>
      </c>
      <c r="I129" s="95">
        <v>4137280964</v>
      </c>
      <c r="J129" s="97">
        <v>18300</v>
      </c>
      <c r="K129" s="98">
        <v>44196</v>
      </c>
      <c r="L129" s="55"/>
      <c r="M129" s="51" t="s">
        <v>635</v>
      </c>
      <c r="N129" s="57" t="s">
        <v>23</v>
      </c>
      <c r="O129" s="53">
        <v>44144</v>
      </c>
      <c r="P129" s="57">
        <v>44196</v>
      </c>
    </row>
    <row r="130" spans="1:16" ht="12.75" customHeight="1" x14ac:dyDescent="0.2">
      <c r="A130" s="54" t="s">
        <v>631</v>
      </c>
      <c r="B130" s="45" t="s">
        <v>17</v>
      </c>
      <c r="C130" s="46">
        <v>80198650584</v>
      </c>
      <c r="D130" s="50" t="s">
        <v>628</v>
      </c>
      <c r="E130" s="51" t="s">
        <v>521</v>
      </c>
      <c r="F130" s="51" t="s">
        <v>623</v>
      </c>
      <c r="G130" s="51"/>
      <c r="H130" s="95">
        <v>1904120597</v>
      </c>
      <c r="I130" s="95">
        <v>1904120597</v>
      </c>
      <c r="J130" s="97"/>
      <c r="K130" s="96"/>
      <c r="L130" s="55"/>
      <c r="M130" s="50"/>
      <c r="N130" s="57"/>
      <c r="O130" s="51"/>
      <c r="P130" s="57"/>
    </row>
    <row r="131" spans="1:16" x14ac:dyDescent="0.2">
      <c r="A131" s="54" t="s">
        <v>631</v>
      </c>
      <c r="B131" s="45" t="s">
        <v>17</v>
      </c>
      <c r="C131" s="46">
        <v>80198650584</v>
      </c>
      <c r="D131" s="50" t="s">
        <v>628</v>
      </c>
      <c r="E131" s="51" t="s">
        <v>521</v>
      </c>
      <c r="F131" s="51" t="s">
        <v>625</v>
      </c>
      <c r="G131" s="51"/>
      <c r="H131" s="95">
        <v>2618420786</v>
      </c>
      <c r="I131" s="95">
        <v>2618420786</v>
      </c>
      <c r="J131" s="97"/>
      <c r="K131" s="96"/>
      <c r="L131" s="55"/>
      <c r="M131" s="51"/>
      <c r="N131" s="57"/>
      <c r="O131" s="51"/>
      <c r="P131" s="51"/>
    </row>
    <row r="132" spans="1:16" x14ac:dyDescent="0.2">
      <c r="A132" s="54" t="s">
        <v>631</v>
      </c>
      <c r="B132" s="45" t="s">
        <v>17</v>
      </c>
      <c r="C132" s="46">
        <v>80198650584</v>
      </c>
      <c r="D132" s="50" t="s">
        <v>628</v>
      </c>
      <c r="E132" s="51" t="s">
        <v>521</v>
      </c>
      <c r="F132" s="44" t="s">
        <v>670</v>
      </c>
      <c r="G132" s="51"/>
      <c r="H132" s="95">
        <v>15265351005</v>
      </c>
      <c r="I132" s="95">
        <v>15265351005</v>
      </c>
      <c r="J132" s="97"/>
      <c r="K132" s="96"/>
      <c r="L132" s="55"/>
      <c r="M132" s="51"/>
      <c r="N132" s="57"/>
      <c r="O132" s="51"/>
      <c r="P132" s="51"/>
    </row>
    <row r="133" spans="1:16" x14ac:dyDescent="0.2">
      <c r="A133" s="54" t="s">
        <v>631</v>
      </c>
      <c r="B133" s="45" t="s">
        <v>17</v>
      </c>
      <c r="C133" s="46">
        <v>80198650584</v>
      </c>
      <c r="D133" s="50" t="s">
        <v>628</v>
      </c>
      <c r="E133" s="51" t="s">
        <v>521</v>
      </c>
      <c r="F133" s="51" t="s">
        <v>626</v>
      </c>
      <c r="G133" s="51"/>
      <c r="H133" s="95">
        <v>12172411006</v>
      </c>
      <c r="I133" s="95">
        <v>12172411006</v>
      </c>
      <c r="J133" s="97"/>
      <c r="K133" s="96"/>
      <c r="L133" s="55"/>
      <c r="M133" s="51"/>
      <c r="N133" s="57"/>
      <c r="O133" s="51"/>
      <c r="P133" s="51"/>
    </row>
    <row r="134" spans="1:16" x14ac:dyDescent="0.2">
      <c r="A134" s="54">
        <v>8501875133</v>
      </c>
      <c r="B134" s="45" t="s">
        <v>17</v>
      </c>
      <c r="C134" s="46">
        <v>80198650584</v>
      </c>
      <c r="D134" s="50" t="s">
        <v>629</v>
      </c>
      <c r="E134" s="51" t="s">
        <v>521</v>
      </c>
      <c r="F134" s="64" t="s">
        <v>732</v>
      </c>
      <c r="G134" s="64" t="s">
        <v>732</v>
      </c>
      <c r="H134" s="95">
        <v>15265351005</v>
      </c>
      <c r="I134" s="95">
        <v>15265351005</v>
      </c>
      <c r="J134" s="97">
        <v>18900</v>
      </c>
      <c r="K134" s="52">
        <v>44196</v>
      </c>
      <c r="L134" s="47">
        <v>23058</v>
      </c>
      <c r="M134" s="50" t="s">
        <v>704</v>
      </c>
      <c r="N134" s="53" t="s">
        <v>463</v>
      </c>
      <c r="O134" s="53">
        <v>44144</v>
      </c>
      <c r="P134" s="57">
        <v>44196</v>
      </c>
    </row>
    <row r="135" spans="1:16" x14ac:dyDescent="0.2">
      <c r="A135" s="54">
        <v>8501875133</v>
      </c>
      <c r="B135" s="45" t="s">
        <v>17</v>
      </c>
      <c r="C135" s="46">
        <v>80198650584</v>
      </c>
      <c r="D135" s="50" t="s">
        <v>629</v>
      </c>
      <c r="E135" s="51" t="s">
        <v>521</v>
      </c>
      <c r="F135" s="51" t="s">
        <v>630</v>
      </c>
      <c r="G135" s="51"/>
      <c r="H135" s="95">
        <v>9384011004</v>
      </c>
      <c r="I135" s="95">
        <v>9384011004</v>
      </c>
      <c r="J135" s="97"/>
      <c r="K135" s="96"/>
      <c r="L135" s="55"/>
      <c r="M135" s="50"/>
      <c r="N135" s="57"/>
      <c r="O135" s="51"/>
      <c r="P135" s="57"/>
    </row>
    <row r="136" spans="1:16" x14ac:dyDescent="0.2">
      <c r="A136" s="54">
        <v>8501875133</v>
      </c>
      <c r="B136" s="45" t="s">
        <v>17</v>
      </c>
      <c r="C136" s="46">
        <v>80198650584</v>
      </c>
      <c r="D136" s="50" t="s">
        <v>629</v>
      </c>
      <c r="E136" s="51" t="s">
        <v>521</v>
      </c>
      <c r="F136" s="51" t="s">
        <v>626</v>
      </c>
      <c r="G136" s="51"/>
      <c r="H136" s="95">
        <v>12172411006</v>
      </c>
      <c r="I136" s="95">
        <v>12172411006</v>
      </c>
      <c r="J136" s="97"/>
      <c r="K136" s="96"/>
      <c r="L136" s="55"/>
      <c r="M136" s="51"/>
      <c r="N136" s="51"/>
      <c r="O136" s="51"/>
      <c r="P136" s="51"/>
    </row>
    <row r="137" spans="1:16" x14ac:dyDescent="0.2">
      <c r="A137" s="54">
        <v>8501875133</v>
      </c>
      <c r="B137" s="45" t="s">
        <v>17</v>
      </c>
      <c r="C137" s="46">
        <v>80198650584</v>
      </c>
      <c r="D137" s="50" t="s">
        <v>629</v>
      </c>
      <c r="E137" s="51" t="s">
        <v>521</v>
      </c>
      <c r="F137" s="50" t="s">
        <v>547</v>
      </c>
      <c r="G137" s="51"/>
      <c r="H137" s="65">
        <v>3318271214</v>
      </c>
      <c r="I137" s="65">
        <v>3318271214</v>
      </c>
      <c r="J137" s="97"/>
      <c r="K137" s="96"/>
      <c r="L137" s="55"/>
      <c r="M137" s="51"/>
      <c r="N137" s="51"/>
      <c r="O137" s="51"/>
      <c r="P137" s="51"/>
    </row>
    <row r="138" spans="1:16" x14ac:dyDescent="0.2">
      <c r="A138" s="54">
        <v>8501875133</v>
      </c>
      <c r="B138" s="45" t="s">
        <v>17</v>
      </c>
      <c r="C138" s="46">
        <v>80198650584</v>
      </c>
      <c r="D138" s="50" t="s">
        <v>629</v>
      </c>
      <c r="E138" s="51" t="s">
        <v>521</v>
      </c>
      <c r="F138" s="51" t="s">
        <v>624</v>
      </c>
      <c r="G138" s="51"/>
      <c r="H138" s="95">
        <v>4137280964</v>
      </c>
      <c r="I138" s="95">
        <v>4137280964</v>
      </c>
      <c r="J138" s="97"/>
      <c r="K138" s="96"/>
      <c r="L138" s="55"/>
      <c r="M138" s="51"/>
      <c r="N138" s="51"/>
      <c r="O138" s="51"/>
      <c r="P138" s="51"/>
    </row>
    <row r="139" spans="1:16" x14ac:dyDescent="0.2">
      <c r="A139" s="96" t="s">
        <v>632</v>
      </c>
      <c r="B139" s="45" t="s">
        <v>17</v>
      </c>
      <c r="C139" s="46">
        <v>80198650584</v>
      </c>
      <c r="D139" s="50" t="s">
        <v>633</v>
      </c>
      <c r="E139" s="50" t="s">
        <v>19</v>
      </c>
      <c r="F139" s="51" t="s">
        <v>678</v>
      </c>
      <c r="G139" s="51" t="s">
        <v>678</v>
      </c>
      <c r="H139" s="95" t="s">
        <v>679</v>
      </c>
      <c r="I139" s="95" t="s">
        <v>683</v>
      </c>
      <c r="J139" s="97">
        <v>10000</v>
      </c>
      <c r="K139" s="98">
        <v>43921</v>
      </c>
      <c r="L139" s="55"/>
      <c r="M139" s="50" t="s">
        <v>634</v>
      </c>
      <c r="N139" s="57" t="s">
        <v>23</v>
      </c>
      <c r="O139" s="57">
        <v>44138</v>
      </c>
      <c r="P139" s="57">
        <v>43921</v>
      </c>
    </row>
    <row r="140" spans="1:16" x14ac:dyDescent="0.2">
      <c r="A140" s="96" t="s">
        <v>637</v>
      </c>
      <c r="B140" s="45" t="s">
        <v>17</v>
      </c>
      <c r="C140" s="46">
        <v>80198650584</v>
      </c>
      <c r="D140" s="50" t="s">
        <v>638</v>
      </c>
      <c r="E140" s="50" t="s">
        <v>19</v>
      </c>
      <c r="F140" s="51" t="s">
        <v>721</v>
      </c>
      <c r="G140" s="51" t="s">
        <v>721</v>
      </c>
      <c r="H140" s="99" t="s">
        <v>722</v>
      </c>
      <c r="I140" s="99" t="s">
        <v>722</v>
      </c>
      <c r="J140" s="97">
        <v>11400</v>
      </c>
      <c r="K140" s="98">
        <v>45250</v>
      </c>
      <c r="L140" s="55"/>
      <c r="M140" s="51" t="s">
        <v>715</v>
      </c>
      <c r="N140" s="51" t="s">
        <v>23</v>
      </c>
      <c r="O140" s="53">
        <v>44155</v>
      </c>
      <c r="P140" s="57">
        <v>45250</v>
      </c>
    </row>
    <row r="141" spans="1:16" x14ac:dyDescent="0.2">
      <c r="A141" s="96" t="s">
        <v>639</v>
      </c>
      <c r="B141" s="45" t="s">
        <v>17</v>
      </c>
      <c r="C141" s="46">
        <v>80198650584</v>
      </c>
      <c r="D141" s="50" t="s">
        <v>640</v>
      </c>
      <c r="E141" s="50" t="s">
        <v>521</v>
      </c>
      <c r="F141" s="51" t="s">
        <v>393</v>
      </c>
      <c r="G141" s="51" t="s">
        <v>393</v>
      </c>
      <c r="H141" s="65">
        <v>4002141002</v>
      </c>
      <c r="I141" s="65">
        <v>4002141002</v>
      </c>
      <c r="J141" s="97">
        <v>730</v>
      </c>
      <c r="K141" s="98">
        <v>44165</v>
      </c>
      <c r="L141" s="47">
        <f>+J141*1.22</f>
        <v>890.6</v>
      </c>
      <c r="M141" s="50" t="s">
        <v>705</v>
      </c>
      <c r="N141" s="53" t="s">
        <v>463</v>
      </c>
      <c r="O141" s="57">
        <v>44155</v>
      </c>
      <c r="P141" s="57">
        <v>44165</v>
      </c>
    </row>
    <row r="142" spans="1:16" x14ac:dyDescent="0.2">
      <c r="A142" s="96" t="s">
        <v>639</v>
      </c>
      <c r="B142" s="45" t="s">
        <v>17</v>
      </c>
      <c r="C142" s="46">
        <v>80198650584</v>
      </c>
      <c r="D142" s="50" t="s">
        <v>640</v>
      </c>
      <c r="E142" s="50" t="s">
        <v>521</v>
      </c>
      <c r="F142" s="50" t="s">
        <v>413</v>
      </c>
      <c r="G142" s="50"/>
      <c r="H142" s="65">
        <v>8503910583</v>
      </c>
      <c r="I142" s="65">
        <v>2073521003</v>
      </c>
      <c r="J142" s="97"/>
      <c r="K142" s="98"/>
      <c r="L142" s="55"/>
      <c r="M142" s="50"/>
      <c r="N142" s="51"/>
      <c r="O142" s="57"/>
      <c r="P142" s="57"/>
    </row>
    <row r="143" spans="1:16" x14ac:dyDescent="0.2">
      <c r="A143" s="96" t="s">
        <v>641</v>
      </c>
      <c r="B143" s="45" t="s">
        <v>17</v>
      </c>
      <c r="C143" s="46">
        <v>80198650584</v>
      </c>
      <c r="D143" s="51" t="s">
        <v>646</v>
      </c>
      <c r="E143" s="50" t="s">
        <v>19</v>
      </c>
      <c r="F143" s="51" t="s">
        <v>717</v>
      </c>
      <c r="G143" s="51" t="s">
        <v>717</v>
      </c>
      <c r="H143" s="99" t="s">
        <v>718</v>
      </c>
      <c r="I143" s="99" t="s">
        <v>719</v>
      </c>
      <c r="J143" s="97">
        <v>630</v>
      </c>
      <c r="K143" s="98">
        <v>44196</v>
      </c>
      <c r="L143" s="55"/>
      <c r="M143" s="51" t="s">
        <v>649</v>
      </c>
      <c r="N143" s="53" t="s">
        <v>463</v>
      </c>
      <c r="O143" s="57">
        <v>44166</v>
      </c>
      <c r="P143" s="57">
        <v>44196</v>
      </c>
    </row>
    <row r="144" spans="1:16" x14ac:dyDescent="0.2">
      <c r="A144" s="96" t="s">
        <v>641</v>
      </c>
      <c r="B144" s="45" t="s">
        <v>17</v>
      </c>
      <c r="C144" s="46">
        <v>80198650584</v>
      </c>
      <c r="D144" s="51" t="s">
        <v>687</v>
      </c>
      <c r="E144" s="50" t="s">
        <v>19</v>
      </c>
      <c r="F144" s="51" t="s">
        <v>717</v>
      </c>
      <c r="G144" s="51" t="s">
        <v>717</v>
      </c>
      <c r="H144" s="99" t="s">
        <v>718</v>
      </c>
      <c r="I144" s="99" t="s">
        <v>719</v>
      </c>
      <c r="J144" s="97">
        <v>225</v>
      </c>
      <c r="K144" s="98">
        <v>44196</v>
      </c>
      <c r="L144" s="55"/>
      <c r="M144" s="51" t="s">
        <v>702</v>
      </c>
      <c r="N144" s="53" t="s">
        <v>463</v>
      </c>
      <c r="O144" s="57">
        <v>44179</v>
      </c>
      <c r="P144" s="57">
        <v>44196</v>
      </c>
    </row>
    <row r="145" spans="1:19" x14ac:dyDescent="0.2">
      <c r="A145" s="96" t="s">
        <v>644</v>
      </c>
      <c r="B145" s="45" t="s">
        <v>17</v>
      </c>
      <c r="C145" s="46">
        <v>80198650584</v>
      </c>
      <c r="D145" s="51" t="s">
        <v>646</v>
      </c>
      <c r="E145" s="50" t="s">
        <v>19</v>
      </c>
      <c r="F145" s="51" t="s">
        <v>642</v>
      </c>
      <c r="G145" s="51" t="s">
        <v>642</v>
      </c>
      <c r="H145" s="99" t="s">
        <v>716</v>
      </c>
      <c r="I145" s="99" t="s">
        <v>716</v>
      </c>
      <c r="J145" s="97">
        <v>1285.02</v>
      </c>
      <c r="K145" s="98">
        <v>44196</v>
      </c>
      <c r="L145" s="55"/>
      <c r="M145" s="51" t="s">
        <v>648</v>
      </c>
      <c r="N145" s="53" t="s">
        <v>463</v>
      </c>
      <c r="O145" s="57">
        <v>44166</v>
      </c>
      <c r="P145" s="57">
        <v>44196</v>
      </c>
    </row>
    <row r="146" spans="1:19" x14ac:dyDescent="0.2">
      <c r="A146" s="96" t="s">
        <v>645</v>
      </c>
      <c r="B146" s="45" t="s">
        <v>17</v>
      </c>
      <c r="C146" s="46">
        <v>80198650584</v>
      </c>
      <c r="D146" s="51" t="s">
        <v>646</v>
      </c>
      <c r="E146" s="50" t="s">
        <v>19</v>
      </c>
      <c r="F146" s="51" t="s">
        <v>643</v>
      </c>
      <c r="G146" s="51" t="s">
        <v>643</v>
      </c>
      <c r="H146" s="99" t="s">
        <v>720</v>
      </c>
      <c r="I146" s="99" t="s">
        <v>720</v>
      </c>
      <c r="J146" s="97">
        <v>1555.02</v>
      </c>
      <c r="K146" s="98">
        <v>44196</v>
      </c>
      <c r="L146" s="55"/>
      <c r="M146" s="51" t="s">
        <v>647</v>
      </c>
      <c r="N146" s="53" t="s">
        <v>463</v>
      </c>
      <c r="O146" s="57">
        <v>44166</v>
      </c>
      <c r="P146" s="57">
        <v>44196</v>
      </c>
    </row>
    <row r="147" spans="1:19" s="49" customFormat="1" ht="25.5" x14ac:dyDescent="0.2">
      <c r="A147" s="77" t="s">
        <v>397</v>
      </c>
      <c r="B147" s="45" t="s">
        <v>17</v>
      </c>
      <c r="C147" s="46">
        <v>80198650584</v>
      </c>
      <c r="D147" s="50" t="s">
        <v>655</v>
      </c>
      <c r="E147" s="51" t="s">
        <v>589</v>
      </c>
      <c r="F147" s="44" t="s">
        <v>398</v>
      </c>
      <c r="G147" s="44" t="s">
        <v>398</v>
      </c>
      <c r="H147" s="65">
        <v>488410010</v>
      </c>
      <c r="I147" s="65">
        <v>488410010</v>
      </c>
      <c r="J147" s="47">
        <v>1250</v>
      </c>
      <c r="K147" s="52">
        <v>44314</v>
      </c>
      <c r="L147" s="47"/>
      <c r="M147" s="50" t="s">
        <v>650</v>
      </c>
      <c r="N147" s="53" t="s">
        <v>23</v>
      </c>
      <c r="O147" s="53">
        <v>44081</v>
      </c>
      <c r="P147" s="52">
        <v>44446</v>
      </c>
      <c r="S147" s="68"/>
    </row>
    <row r="148" spans="1:19" s="49" customFormat="1" ht="25.5" x14ac:dyDescent="0.2">
      <c r="A148" s="77" t="s">
        <v>397</v>
      </c>
      <c r="B148" s="45" t="s">
        <v>17</v>
      </c>
      <c r="C148" s="46">
        <v>80198650584</v>
      </c>
      <c r="D148" s="50" t="s">
        <v>652</v>
      </c>
      <c r="E148" s="51" t="s">
        <v>589</v>
      </c>
      <c r="F148" s="44" t="s">
        <v>398</v>
      </c>
      <c r="G148" s="44" t="s">
        <v>398</v>
      </c>
      <c r="H148" s="65">
        <v>488410010</v>
      </c>
      <c r="I148" s="65">
        <v>488410010</v>
      </c>
      <c r="J148" s="47">
        <v>36</v>
      </c>
      <c r="K148" s="52">
        <v>44314</v>
      </c>
      <c r="L148" s="47"/>
      <c r="M148" s="50" t="s">
        <v>653</v>
      </c>
      <c r="N148" s="53" t="s">
        <v>23</v>
      </c>
      <c r="O148" s="53">
        <v>44090</v>
      </c>
      <c r="P148" s="52">
        <v>44455</v>
      </c>
      <c r="S148" s="68"/>
    </row>
    <row r="149" spans="1:19" s="49" customFormat="1" ht="25.5" x14ac:dyDescent="0.2">
      <c r="A149" s="77" t="s">
        <v>397</v>
      </c>
      <c r="B149" s="45" t="s">
        <v>17</v>
      </c>
      <c r="C149" s="46">
        <v>80198650584</v>
      </c>
      <c r="D149" s="50" t="s">
        <v>654</v>
      </c>
      <c r="E149" s="51" t="s">
        <v>589</v>
      </c>
      <c r="F149" s="44" t="s">
        <v>398</v>
      </c>
      <c r="G149" s="44" t="s">
        <v>398</v>
      </c>
      <c r="H149" s="65">
        <v>488410010</v>
      </c>
      <c r="I149" s="65">
        <v>488410010</v>
      </c>
      <c r="J149" s="47">
        <v>1590</v>
      </c>
      <c r="K149" s="52">
        <v>44314</v>
      </c>
      <c r="L149" s="47"/>
      <c r="M149" s="50" t="s">
        <v>688</v>
      </c>
      <c r="N149" s="53" t="s">
        <v>23</v>
      </c>
      <c r="O149" s="53">
        <v>44179</v>
      </c>
      <c r="P149" s="52">
        <v>44561</v>
      </c>
      <c r="S149" s="68"/>
    </row>
    <row r="150" spans="1:19" s="49" customFormat="1" x14ac:dyDescent="0.2">
      <c r="A150" s="77" t="s">
        <v>656</v>
      </c>
      <c r="B150" s="45" t="s">
        <v>17</v>
      </c>
      <c r="C150" s="46">
        <v>80198650584</v>
      </c>
      <c r="D150" s="50" t="s">
        <v>657</v>
      </c>
      <c r="E150" s="51" t="s">
        <v>19</v>
      </c>
      <c r="F150" s="44" t="s">
        <v>393</v>
      </c>
      <c r="G150" s="44" t="s">
        <v>393</v>
      </c>
      <c r="H150" s="65">
        <v>4002141002</v>
      </c>
      <c r="I150" s="65">
        <v>4002141002</v>
      </c>
      <c r="J150" s="47">
        <v>1430</v>
      </c>
      <c r="K150" s="52">
        <v>44196</v>
      </c>
      <c r="L150" s="47">
        <f>+J150*1.22</f>
        <v>1744.6</v>
      </c>
      <c r="M150" s="50" t="s">
        <v>690</v>
      </c>
      <c r="N150" s="53" t="s">
        <v>463</v>
      </c>
      <c r="O150" s="53">
        <v>44179</v>
      </c>
      <c r="P150" s="52">
        <v>44196</v>
      </c>
      <c r="S150" s="68"/>
    </row>
    <row r="151" spans="1:19" s="49" customFormat="1" ht="25.5" x14ac:dyDescent="0.2">
      <c r="A151" s="79" t="s">
        <v>397</v>
      </c>
      <c r="B151" s="45" t="s">
        <v>17</v>
      </c>
      <c r="C151" s="46">
        <v>80198650584</v>
      </c>
      <c r="D151" s="50" t="s">
        <v>667</v>
      </c>
      <c r="E151" s="51" t="s">
        <v>589</v>
      </c>
      <c r="F151" s="44" t="s">
        <v>398</v>
      </c>
      <c r="G151" s="92" t="s">
        <v>398</v>
      </c>
      <c r="H151" s="65">
        <v>488410010</v>
      </c>
      <c r="I151" s="65">
        <v>488410010</v>
      </c>
      <c r="J151" s="47">
        <v>636</v>
      </c>
      <c r="K151" s="52">
        <v>44314</v>
      </c>
      <c r="L151" s="47"/>
      <c r="M151" s="50" t="s">
        <v>682</v>
      </c>
      <c r="N151" s="53" t="s">
        <v>23</v>
      </c>
      <c r="O151" s="53">
        <v>44172</v>
      </c>
      <c r="P151" s="52">
        <v>44561</v>
      </c>
      <c r="S151" s="68"/>
    </row>
    <row r="152" spans="1:19" x14ac:dyDescent="0.2">
      <c r="A152" s="96" t="s">
        <v>669</v>
      </c>
      <c r="B152" s="45" t="s">
        <v>17</v>
      </c>
      <c r="C152" s="46">
        <v>80198650584</v>
      </c>
      <c r="D152" s="51" t="s">
        <v>668</v>
      </c>
      <c r="E152" s="51" t="s">
        <v>521</v>
      </c>
      <c r="F152" s="44" t="s">
        <v>672</v>
      </c>
      <c r="G152" s="44" t="s">
        <v>672</v>
      </c>
      <c r="H152" s="65">
        <v>2618420786</v>
      </c>
      <c r="I152" s="65">
        <v>2618420786</v>
      </c>
      <c r="J152" s="97">
        <v>19800</v>
      </c>
      <c r="K152" s="98">
        <v>45291</v>
      </c>
      <c r="L152" s="55"/>
      <c r="M152" s="51" t="s">
        <v>680</v>
      </c>
      <c r="N152" s="51" t="s">
        <v>23</v>
      </c>
      <c r="O152" s="57">
        <v>44166</v>
      </c>
      <c r="P152" s="57">
        <v>45291</v>
      </c>
    </row>
    <row r="153" spans="1:19" x14ac:dyDescent="0.2">
      <c r="A153" s="96" t="s">
        <v>669</v>
      </c>
      <c r="B153" s="45" t="s">
        <v>17</v>
      </c>
      <c r="C153" s="46">
        <v>80198650584</v>
      </c>
      <c r="D153" s="51" t="s">
        <v>668</v>
      </c>
      <c r="E153" s="51" t="s">
        <v>521</v>
      </c>
      <c r="F153" s="44" t="s">
        <v>671</v>
      </c>
      <c r="G153" s="51"/>
      <c r="H153" s="65">
        <v>2374410609</v>
      </c>
      <c r="I153" s="65">
        <v>2374410609</v>
      </c>
      <c r="J153" s="97"/>
      <c r="K153" s="96"/>
      <c r="L153" s="55"/>
      <c r="M153" s="51"/>
      <c r="N153" s="51"/>
      <c r="O153" s="51"/>
      <c r="P153" s="51"/>
    </row>
    <row r="154" spans="1:19" x14ac:dyDescent="0.2">
      <c r="A154" s="96" t="s">
        <v>669</v>
      </c>
      <c r="B154" s="45" t="s">
        <v>17</v>
      </c>
      <c r="C154" s="46">
        <v>80198650584</v>
      </c>
      <c r="D154" s="51" t="s">
        <v>668</v>
      </c>
      <c r="E154" s="51" t="s">
        <v>521</v>
      </c>
      <c r="F154" s="44" t="s">
        <v>670</v>
      </c>
      <c r="G154" s="51"/>
      <c r="H154" s="95">
        <v>15265351005</v>
      </c>
      <c r="I154" s="95">
        <v>15265351005</v>
      </c>
      <c r="J154" s="97"/>
      <c r="K154" s="96"/>
      <c r="L154" s="55"/>
      <c r="M154" s="51"/>
      <c r="N154" s="51"/>
      <c r="O154" s="51"/>
      <c r="P154" s="51"/>
    </row>
    <row r="155" spans="1:19" x14ac:dyDescent="0.2">
      <c r="A155" s="96" t="s">
        <v>669</v>
      </c>
      <c r="B155" s="45" t="s">
        <v>17</v>
      </c>
      <c r="C155" s="46">
        <v>80198650584</v>
      </c>
      <c r="D155" s="51" t="s">
        <v>668</v>
      </c>
      <c r="E155" s="51" t="s">
        <v>521</v>
      </c>
      <c r="F155" s="44" t="s">
        <v>673</v>
      </c>
      <c r="G155" s="51"/>
      <c r="H155" s="65">
        <v>12172411006</v>
      </c>
      <c r="I155" s="65">
        <v>12172411006</v>
      </c>
      <c r="J155" s="97"/>
      <c r="K155" s="96"/>
      <c r="L155" s="55"/>
      <c r="M155" s="51"/>
      <c r="N155" s="51"/>
      <c r="O155" s="51"/>
      <c r="P155" s="51"/>
    </row>
    <row r="156" spans="1:19" x14ac:dyDescent="0.2">
      <c r="A156" s="96" t="s">
        <v>669</v>
      </c>
      <c r="B156" s="45" t="s">
        <v>17</v>
      </c>
      <c r="C156" s="46">
        <v>80198650584</v>
      </c>
      <c r="D156" s="51" t="s">
        <v>668</v>
      </c>
      <c r="E156" s="51" t="s">
        <v>521</v>
      </c>
      <c r="F156" s="44" t="s">
        <v>674</v>
      </c>
      <c r="G156" s="51"/>
      <c r="H156" s="65">
        <v>4137280964</v>
      </c>
      <c r="I156" s="65">
        <v>4137280964</v>
      </c>
      <c r="J156" s="97"/>
      <c r="K156" s="96"/>
      <c r="L156" s="55"/>
      <c r="M156" s="51"/>
      <c r="N156" s="51"/>
      <c r="O156" s="51"/>
      <c r="P156" s="51"/>
    </row>
    <row r="157" spans="1:19" s="49" customFormat="1" ht="38.25" x14ac:dyDescent="0.2">
      <c r="A157" s="79" t="s">
        <v>675</v>
      </c>
      <c r="B157" s="45" t="s">
        <v>17</v>
      </c>
      <c r="C157" s="46">
        <v>80198650584</v>
      </c>
      <c r="D157" s="44" t="s">
        <v>737</v>
      </c>
      <c r="E157" s="51" t="s">
        <v>19</v>
      </c>
      <c r="F157" s="64" t="s">
        <v>724</v>
      </c>
      <c r="G157" s="64" t="s">
        <v>724</v>
      </c>
      <c r="H157" s="72" t="s">
        <v>723</v>
      </c>
      <c r="I157" s="72" t="s">
        <v>723</v>
      </c>
      <c r="J157" s="47">
        <v>1500</v>
      </c>
      <c r="K157" s="52">
        <v>44561</v>
      </c>
      <c r="L157" s="47"/>
      <c r="M157" s="50" t="s">
        <v>689</v>
      </c>
      <c r="N157" s="57" t="s">
        <v>23</v>
      </c>
      <c r="O157" s="53">
        <v>44179</v>
      </c>
      <c r="P157" s="52">
        <v>44561</v>
      </c>
    </row>
    <row r="158" spans="1:19" x14ac:dyDescent="0.2">
      <c r="A158" s="96" t="s">
        <v>677</v>
      </c>
      <c r="B158" s="45" t="s">
        <v>17</v>
      </c>
      <c r="C158" s="46">
        <v>80198650584</v>
      </c>
      <c r="D158" s="45" t="s">
        <v>676</v>
      </c>
      <c r="E158" s="51" t="s">
        <v>521</v>
      </c>
      <c r="F158" s="64" t="s">
        <v>727</v>
      </c>
      <c r="G158" s="64" t="s">
        <v>727</v>
      </c>
      <c r="H158" s="65">
        <v>3526780543</v>
      </c>
      <c r="I158" s="65">
        <v>3526780543</v>
      </c>
      <c r="J158" s="55">
        <v>10500</v>
      </c>
      <c r="K158" s="98">
        <v>44919</v>
      </c>
      <c r="L158" s="55"/>
      <c r="M158" s="50" t="s">
        <v>681</v>
      </c>
      <c r="N158" s="57" t="s">
        <v>23</v>
      </c>
      <c r="O158" s="57">
        <v>44189</v>
      </c>
      <c r="P158" s="57">
        <v>44919</v>
      </c>
    </row>
    <row r="159" spans="1:19" x14ac:dyDescent="0.2">
      <c r="A159" s="96" t="s">
        <v>677</v>
      </c>
      <c r="B159" s="45" t="s">
        <v>17</v>
      </c>
      <c r="C159" s="46">
        <v>80198650584</v>
      </c>
      <c r="D159" s="45" t="s">
        <v>676</v>
      </c>
      <c r="E159" s="51" t="s">
        <v>521</v>
      </c>
      <c r="F159" s="50" t="s">
        <v>547</v>
      </c>
      <c r="G159" s="50"/>
      <c r="H159" s="65">
        <v>3318271214</v>
      </c>
      <c r="I159" s="65">
        <v>3318271214</v>
      </c>
      <c r="J159" s="97"/>
      <c r="K159" s="96"/>
      <c r="L159" s="55"/>
      <c r="M159" s="51"/>
      <c r="N159" s="51"/>
      <c r="O159" s="51"/>
      <c r="P159" s="51"/>
    </row>
    <row r="160" spans="1:19" x14ac:dyDescent="0.2">
      <c r="A160" s="96" t="s">
        <v>677</v>
      </c>
      <c r="B160" s="45" t="s">
        <v>17</v>
      </c>
      <c r="C160" s="46">
        <v>80198650584</v>
      </c>
      <c r="D160" s="45" t="s">
        <v>676</v>
      </c>
      <c r="E160" s="51" t="s">
        <v>521</v>
      </c>
      <c r="F160" s="64" t="s">
        <v>672</v>
      </c>
      <c r="G160" s="64"/>
      <c r="H160" s="65">
        <v>2618420786</v>
      </c>
      <c r="I160" s="65">
        <v>2618420786</v>
      </c>
      <c r="J160" s="97"/>
      <c r="K160" s="96"/>
      <c r="L160" s="55"/>
      <c r="M160" s="51"/>
      <c r="N160" s="51"/>
      <c r="O160" s="51"/>
      <c r="P160" s="51"/>
    </row>
    <row r="161" spans="1:19" x14ac:dyDescent="0.2">
      <c r="A161" s="96" t="s">
        <v>677</v>
      </c>
      <c r="B161" s="45" t="s">
        <v>17</v>
      </c>
      <c r="C161" s="46">
        <v>80198650584</v>
      </c>
      <c r="D161" s="45" t="s">
        <v>676</v>
      </c>
      <c r="E161" s="51" t="s">
        <v>521</v>
      </c>
      <c r="F161" s="64" t="s">
        <v>733</v>
      </c>
      <c r="G161" s="64"/>
      <c r="H161" s="65">
        <v>5007320285</v>
      </c>
      <c r="I161" s="65">
        <v>5007320285</v>
      </c>
      <c r="J161" s="97"/>
      <c r="K161" s="96"/>
      <c r="L161" s="55"/>
      <c r="M161" s="51"/>
      <c r="N161" s="51"/>
      <c r="O161" s="51"/>
      <c r="P161" s="51"/>
    </row>
    <row r="162" spans="1:19" x14ac:dyDescent="0.2">
      <c r="A162" s="96" t="s">
        <v>677</v>
      </c>
      <c r="B162" s="45" t="s">
        <v>17</v>
      </c>
      <c r="C162" s="46">
        <v>80198650584</v>
      </c>
      <c r="D162" s="45" t="s">
        <v>676</v>
      </c>
      <c r="E162" s="51" t="s">
        <v>521</v>
      </c>
      <c r="F162" s="64" t="s">
        <v>729</v>
      </c>
      <c r="G162" s="64"/>
      <c r="H162" s="65">
        <v>6984320017</v>
      </c>
      <c r="I162" s="65">
        <v>6984320017</v>
      </c>
      <c r="J162" s="97"/>
      <c r="K162" s="96"/>
      <c r="L162" s="55"/>
      <c r="M162" s="51"/>
      <c r="N162" s="51"/>
      <c r="O162" s="51"/>
      <c r="P162" s="51"/>
    </row>
    <row r="163" spans="1:19" x14ac:dyDescent="0.2">
      <c r="A163" s="96" t="s">
        <v>677</v>
      </c>
      <c r="B163" s="45" t="s">
        <v>17</v>
      </c>
      <c r="C163" s="46">
        <v>80198650584</v>
      </c>
      <c r="D163" s="45" t="s">
        <v>676</v>
      </c>
      <c r="E163" s="51" t="s">
        <v>521</v>
      </c>
      <c r="F163" s="64" t="s">
        <v>732</v>
      </c>
      <c r="G163" s="64"/>
      <c r="H163" s="65">
        <v>15265351005</v>
      </c>
      <c r="I163" s="65">
        <v>15265351005</v>
      </c>
      <c r="J163" s="97"/>
      <c r="K163" s="96"/>
      <c r="L163" s="55"/>
      <c r="M163" s="51"/>
      <c r="N163" s="51"/>
      <c r="O163" s="51"/>
      <c r="P163" s="51"/>
    </row>
    <row r="164" spans="1:19" x14ac:dyDescent="0.2">
      <c r="A164" s="96" t="s">
        <v>684</v>
      </c>
      <c r="B164" s="45" t="s">
        <v>17</v>
      </c>
      <c r="C164" s="46">
        <v>80198650584</v>
      </c>
      <c r="D164" s="45" t="s">
        <v>685</v>
      </c>
      <c r="E164" s="51" t="s">
        <v>19</v>
      </c>
      <c r="F164" s="64" t="s">
        <v>686</v>
      </c>
      <c r="G164" s="64" t="s">
        <v>686</v>
      </c>
      <c r="H164" s="65">
        <v>11895321005</v>
      </c>
      <c r="I164" s="65">
        <v>11895321005</v>
      </c>
      <c r="J164" s="97">
        <v>701.49</v>
      </c>
      <c r="K164" s="52">
        <v>44547</v>
      </c>
      <c r="L164" s="55"/>
      <c r="M164" s="51" t="s">
        <v>693</v>
      </c>
      <c r="N164" s="51" t="s">
        <v>23</v>
      </c>
      <c r="O164" s="53">
        <v>44182</v>
      </c>
      <c r="P164" s="53">
        <v>44547</v>
      </c>
    </row>
    <row r="165" spans="1:19" s="49" customFormat="1" ht="13.5" customHeight="1" x14ac:dyDescent="0.2">
      <c r="A165" s="77" t="s">
        <v>691</v>
      </c>
      <c r="B165" s="45" t="s">
        <v>17</v>
      </c>
      <c r="C165" s="46">
        <v>80198650584</v>
      </c>
      <c r="D165" s="50" t="s">
        <v>692</v>
      </c>
      <c r="E165" s="51" t="s">
        <v>19</v>
      </c>
      <c r="F165" s="45" t="s">
        <v>54</v>
      </c>
      <c r="G165" s="58" t="s">
        <v>54</v>
      </c>
      <c r="H165" s="65" t="s">
        <v>55</v>
      </c>
      <c r="I165" s="71" t="s">
        <v>56</v>
      </c>
      <c r="J165" s="47">
        <v>9000</v>
      </c>
      <c r="K165" s="53">
        <v>44561</v>
      </c>
      <c r="L165" s="47"/>
      <c r="M165" s="50" t="s">
        <v>714</v>
      </c>
      <c r="N165" s="53" t="s">
        <v>23</v>
      </c>
      <c r="O165" s="53">
        <v>44181</v>
      </c>
      <c r="P165" s="53">
        <v>44561</v>
      </c>
      <c r="S165" s="68"/>
    </row>
    <row r="166" spans="1:19" s="49" customFormat="1" ht="13.5" customHeight="1" x14ac:dyDescent="0.2">
      <c r="A166" s="77" t="s">
        <v>695</v>
      </c>
      <c r="B166" s="45" t="s">
        <v>17</v>
      </c>
      <c r="C166" s="46">
        <v>80198650584</v>
      </c>
      <c r="D166" s="50" t="s">
        <v>694</v>
      </c>
      <c r="E166" s="51" t="s">
        <v>521</v>
      </c>
      <c r="F166" s="45" t="s">
        <v>696</v>
      </c>
      <c r="G166" s="45" t="s">
        <v>696</v>
      </c>
      <c r="H166" s="65">
        <v>5231661009</v>
      </c>
      <c r="I166" s="71">
        <v>5231661009</v>
      </c>
      <c r="J166" s="47">
        <v>101940</v>
      </c>
      <c r="K166" s="53">
        <v>44926</v>
      </c>
      <c r="L166" s="47"/>
      <c r="M166" s="50" t="s">
        <v>706</v>
      </c>
      <c r="N166" s="51" t="s">
        <v>23</v>
      </c>
      <c r="O166" s="53">
        <v>44189</v>
      </c>
      <c r="P166" s="53">
        <v>44196</v>
      </c>
      <c r="S166" s="68"/>
    </row>
    <row r="167" spans="1:19" s="49" customFormat="1" ht="13.5" customHeight="1" x14ac:dyDescent="0.2">
      <c r="A167" s="77" t="s">
        <v>695</v>
      </c>
      <c r="B167" s="45" t="s">
        <v>17</v>
      </c>
      <c r="C167" s="46">
        <v>80198650584</v>
      </c>
      <c r="D167" s="50" t="s">
        <v>694</v>
      </c>
      <c r="E167" s="51" t="s">
        <v>521</v>
      </c>
      <c r="F167" s="45" t="s">
        <v>697</v>
      </c>
      <c r="G167" s="58"/>
      <c r="H167" s="65">
        <v>1632311005</v>
      </c>
      <c r="I167" s="71">
        <v>1632311005</v>
      </c>
      <c r="J167" s="47"/>
      <c r="K167" s="53"/>
      <c r="L167" s="47"/>
      <c r="M167" s="50"/>
      <c r="N167" s="51" t="s">
        <v>23</v>
      </c>
      <c r="O167" s="53"/>
      <c r="P167" s="53">
        <v>44196</v>
      </c>
      <c r="S167" s="68"/>
    </row>
    <row r="168" spans="1:19" s="49" customFormat="1" ht="13.5" customHeight="1" x14ac:dyDescent="0.2">
      <c r="A168" s="77" t="s">
        <v>695</v>
      </c>
      <c r="B168" s="45" t="s">
        <v>17</v>
      </c>
      <c r="C168" s="46">
        <v>80198650584</v>
      </c>
      <c r="D168" s="50" t="s">
        <v>694</v>
      </c>
      <c r="E168" s="51" t="s">
        <v>521</v>
      </c>
      <c r="F168" s="45" t="s">
        <v>698</v>
      </c>
      <c r="G168" s="58"/>
      <c r="H168" s="65">
        <v>8820850967</v>
      </c>
      <c r="I168" s="71">
        <v>8820850967</v>
      </c>
      <c r="J168" s="47"/>
      <c r="K168" s="53"/>
      <c r="L168" s="47"/>
      <c r="M168" s="50"/>
      <c r="N168" s="51" t="s">
        <v>23</v>
      </c>
      <c r="O168" s="53"/>
      <c r="P168" s="53">
        <v>44196</v>
      </c>
      <c r="S168" s="68"/>
    </row>
    <row r="169" spans="1:19" s="49" customFormat="1" ht="13.5" customHeight="1" x14ac:dyDescent="0.2">
      <c r="A169" s="77" t="s">
        <v>695</v>
      </c>
      <c r="B169" s="45" t="s">
        <v>17</v>
      </c>
      <c r="C169" s="46">
        <v>80198650584</v>
      </c>
      <c r="D169" s="50" t="s">
        <v>694</v>
      </c>
      <c r="E169" s="51" t="s">
        <v>521</v>
      </c>
      <c r="F169" s="45" t="s">
        <v>699</v>
      </c>
      <c r="G169" s="58"/>
      <c r="H169" s="65">
        <v>2102821002</v>
      </c>
      <c r="I169" s="71">
        <v>2102821002</v>
      </c>
      <c r="J169" s="47"/>
      <c r="K169" s="53"/>
      <c r="L169" s="47"/>
      <c r="M169" s="50"/>
      <c r="N169" s="51" t="s">
        <v>23</v>
      </c>
      <c r="O169" s="53"/>
      <c r="P169" s="53">
        <v>44196</v>
      </c>
      <c r="S169" s="68"/>
    </row>
    <row r="170" spans="1:19" x14ac:dyDescent="0.2">
      <c r="A170" s="77" t="s">
        <v>695</v>
      </c>
      <c r="B170" s="45" t="s">
        <v>17</v>
      </c>
      <c r="C170" s="46">
        <v>80198650584</v>
      </c>
      <c r="D170" s="50" t="s">
        <v>694</v>
      </c>
      <c r="E170" s="51" t="s">
        <v>521</v>
      </c>
      <c r="F170" s="51" t="s">
        <v>700</v>
      </c>
      <c r="G170" s="51"/>
      <c r="H170" s="96">
        <v>1727860221</v>
      </c>
      <c r="I170" s="96">
        <v>1727860221</v>
      </c>
      <c r="J170" s="55"/>
      <c r="K170" s="96"/>
      <c r="L170" s="55"/>
      <c r="M170" s="51"/>
      <c r="N170" s="51" t="s">
        <v>23</v>
      </c>
      <c r="O170" s="51"/>
      <c r="P170" s="51"/>
    </row>
    <row r="171" spans="1:19" x14ac:dyDescent="0.2">
      <c r="A171" s="96" t="s">
        <v>709</v>
      </c>
      <c r="B171" s="50" t="s">
        <v>17</v>
      </c>
      <c r="C171" s="46">
        <v>80198650584</v>
      </c>
      <c r="D171" s="51" t="s">
        <v>710</v>
      </c>
      <c r="E171" s="51" t="s">
        <v>19</v>
      </c>
      <c r="F171" s="51" t="s">
        <v>216</v>
      </c>
      <c r="G171" s="51" t="s">
        <v>216</v>
      </c>
      <c r="H171" s="95" t="s">
        <v>711</v>
      </c>
      <c r="I171" s="95" t="s">
        <v>711</v>
      </c>
      <c r="J171" s="97">
        <v>2490</v>
      </c>
      <c r="K171" s="98">
        <v>44196</v>
      </c>
      <c r="L171" s="97"/>
      <c r="M171" s="51" t="s">
        <v>712</v>
      </c>
      <c r="N171" s="51" t="s">
        <v>23</v>
      </c>
      <c r="O171" s="53">
        <v>44188</v>
      </c>
      <c r="P171" s="57">
        <v>44196</v>
      </c>
    </row>
    <row r="172" spans="1:19" ht="38.25" x14ac:dyDescent="0.2">
      <c r="A172" s="96" t="s">
        <v>742</v>
      </c>
      <c r="B172" s="50" t="s">
        <v>17</v>
      </c>
      <c r="C172" s="46">
        <v>80198650584</v>
      </c>
      <c r="D172" s="64" t="s">
        <v>740</v>
      </c>
      <c r="E172" s="51"/>
      <c r="F172" s="51" t="s">
        <v>738</v>
      </c>
      <c r="G172" s="51" t="s">
        <v>738</v>
      </c>
      <c r="H172" s="95" t="s">
        <v>739</v>
      </c>
      <c r="I172" s="95" t="s">
        <v>739</v>
      </c>
      <c r="J172" s="97">
        <v>1879.12</v>
      </c>
      <c r="K172" s="98">
        <v>44196</v>
      </c>
      <c r="L172" s="97"/>
      <c r="M172" s="51" t="s">
        <v>741</v>
      </c>
      <c r="N172" s="51" t="s">
        <v>23</v>
      </c>
      <c r="O172" s="57">
        <v>44182</v>
      </c>
      <c r="P172" s="57">
        <v>44196</v>
      </c>
    </row>
    <row r="173" spans="1:19" ht="51" x14ac:dyDescent="0.2">
      <c r="A173" s="96" t="s">
        <v>742</v>
      </c>
      <c r="B173" s="50" t="s">
        <v>17</v>
      </c>
      <c r="C173" s="46">
        <v>80198650584</v>
      </c>
      <c r="D173" s="64" t="s">
        <v>743</v>
      </c>
      <c r="E173" s="51"/>
      <c r="F173" s="51" t="s">
        <v>744</v>
      </c>
      <c r="G173" s="51" t="s">
        <v>744</v>
      </c>
      <c r="H173" s="95" t="s">
        <v>745</v>
      </c>
      <c r="I173" s="95"/>
      <c r="J173" s="97">
        <v>91.2</v>
      </c>
      <c r="K173" s="98">
        <v>44196</v>
      </c>
      <c r="L173" s="97"/>
      <c r="M173" s="51" t="s">
        <v>746</v>
      </c>
      <c r="N173" s="51" t="s">
        <v>23</v>
      </c>
      <c r="O173" s="57">
        <v>44194</v>
      </c>
      <c r="P173" s="57">
        <v>44195</v>
      </c>
    </row>
  </sheetData>
  <mergeCells count="2">
    <mergeCell ref="A1:P1"/>
    <mergeCell ref="A2:P2"/>
  </mergeCells>
  <pageMargins left="0.7" right="0.7" top="0.75" bottom="0.75" header="0.3" footer="0.3"/>
  <pageSetup paperSize="9" scale="3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00B050"/>
  </sheetPr>
  <dimension ref="A1:K78"/>
  <sheetViews>
    <sheetView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RowHeight="12.75" x14ac:dyDescent="0.2"/>
  <cols>
    <col min="1" max="1" width="11.28515625" bestFit="1" customWidth="1"/>
    <col min="2" max="2" width="12" customWidth="1"/>
    <col min="3" max="3" width="30" customWidth="1"/>
    <col min="4" max="4" width="51.28515625" bestFit="1" customWidth="1"/>
    <col min="5" max="5" width="26.85546875" customWidth="1"/>
    <col min="6" max="6" width="20" customWidth="1"/>
    <col min="7" max="7" width="16.28515625" bestFit="1" customWidth="1"/>
    <col min="8" max="8" width="19.140625" customWidth="1"/>
    <col min="9" max="9" width="10.42578125" bestFit="1" customWidth="1"/>
    <col min="10" max="10" width="12.7109375" customWidth="1"/>
    <col min="11" max="11" width="14.28515625" customWidth="1"/>
  </cols>
  <sheetData>
    <row r="1" spans="1:11" ht="30.75" x14ac:dyDescent="0.2">
      <c r="A1" s="107" t="s">
        <v>294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61.5" customHeight="1" x14ac:dyDescent="0.2">
      <c r="A2" s="108" t="s">
        <v>295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2" customFormat="1" ht="36" x14ac:dyDescent="0.2">
      <c r="A3" s="17" t="s">
        <v>1</v>
      </c>
      <c r="B3" s="18" t="s">
        <v>284</v>
      </c>
      <c r="C3" s="19" t="s">
        <v>285</v>
      </c>
      <c r="D3" s="20" t="s">
        <v>286</v>
      </c>
      <c r="E3" s="21" t="s">
        <v>287</v>
      </c>
      <c r="F3" s="22" t="s">
        <v>288</v>
      </c>
      <c r="G3" s="20" t="s">
        <v>289</v>
      </c>
      <c r="H3" s="23" t="s">
        <v>290</v>
      </c>
      <c r="I3" s="24" t="s">
        <v>291</v>
      </c>
      <c r="J3" s="24" t="s">
        <v>292</v>
      </c>
      <c r="K3" s="23" t="s">
        <v>293</v>
      </c>
    </row>
    <row r="4" spans="1:11" s="3" customFormat="1" ht="36" customHeight="1" x14ac:dyDescent="0.2">
      <c r="A4" s="25" t="s">
        <v>264</v>
      </c>
      <c r="B4" s="26">
        <v>80198650584</v>
      </c>
      <c r="C4" s="27" t="s">
        <v>17</v>
      </c>
      <c r="D4" s="28" t="s">
        <v>18</v>
      </c>
      <c r="E4" s="28" t="s">
        <v>19</v>
      </c>
      <c r="F4" s="29" t="s">
        <v>20</v>
      </c>
      <c r="G4" s="29" t="s">
        <v>20</v>
      </c>
      <c r="H4" s="30">
        <v>650</v>
      </c>
      <c r="I4" s="31">
        <v>43112</v>
      </c>
      <c r="J4" s="31">
        <v>43112</v>
      </c>
      <c r="K4" s="32">
        <v>650</v>
      </c>
    </row>
    <row r="5" spans="1:11" s="3" customFormat="1" ht="36" customHeight="1" x14ac:dyDescent="0.2">
      <c r="A5" s="25" t="s">
        <v>24</v>
      </c>
      <c r="B5" s="26">
        <v>80198650584</v>
      </c>
      <c r="C5" s="27" t="s">
        <v>17</v>
      </c>
      <c r="D5" s="28" t="s">
        <v>25</v>
      </c>
      <c r="E5" s="28" t="s">
        <v>19</v>
      </c>
      <c r="F5" s="29" t="s">
        <v>26</v>
      </c>
      <c r="G5" s="29" t="s">
        <v>26</v>
      </c>
      <c r="H5" s="30">
        <v>1250</v>
      </c>
      <c r="I5" s="31">
        <v>43115</v>
      </c>
      <c r="J5" s="31">
        <v>43138</v>
      </c>
      <c r="K5" s="32">
        <v>1250</v>
      </c>
    </row>
    <row r="6" spans="1:11" s="3" customFormat="1" ht="36" customHeight="1" x14ac:dyDescent="0.2">
      <c r="A6" s="25" t="s">
        <v>30</v>
      </c>
      <c r="B6" s="26">
        <v>80198650584</v>
      </c>
      <c r="C6" s="27" t="s">
        <v>17</v>
      </c>
      <c r="D6" s="28" t="s">
        <v>31</v>
      </c>
      <c r="E6" s="28" t="s">
        <v>19</v>
      </c>
      <c r="F6" s="29" t="s">
        <v>32</v>
      </c>
      <c r="G6" s="29" t="s">
        <v>191</v>
      </c>
      <c r="H6" s="30">
        <v>295</v>
      </c>
      <c r="I6" s="31">
        <v>43117</v>
      </c>
      <c r="J6" s="31">
        <v>43130</v>
      </c>
      <c r="K6" s="32">
        <f>H6*1.22</f>
        <v>359.9</v>
      </c>
    </row>
    <row r="7" spans="1:11" s="3" customFormat="1" ht="36" customHeight="1" x14ac:dyDescent="0.2">
      <c r="A7" s="25" t="s">
        <v>35</v>
      </c>
      <c r="B7" s="26">
        <v>80198650584</v>
      </c>
      <c r="C7" s="27" t="s">
        <v>17</v>
      </c>
      <c r="D7" s="28" t="s">
        <v>36</v>
      </c>
      <c r="E7" s="28" t="s">
        <v>19</v>
      </c>
      <c r="F7" s="29" t="s">
        <v>37</v>
      </c>
      <c r="G7" s="29" t="s">
        <v>37</v>
      </c>
      <c r="H7" s="30">
        <v>330</v>
      </c>
      <c r="I7" s="31">
        <v>43117</v>
      </c>
      <c r="J7" s="31">
        <v>43125</v>
      </c>
      <c r="K7" s="32">
        <f>H7*1.22</f>
        <v>402.59999999999997</v>
      </c>
    </row>
    <row r="8" spans="1:11" s="3" customFormat="1" ht="36" customHeight="1" x14ac:dyDescent="0.2">
      <c r="A8" s="25" t="s">
        <v>39</v>
      </c>
      <c r="B8" s="26">
        <v>80198650584</v>
      </c>
      <c r="C8" s="27" t="s">
        <v>17</v>
      </c>
      <c r="D8" s="28" t="s">
        <v>40</v>
      </c>
      <c r="E8" s="28" t="s">
        <v>19</v>
      </c>
      <c r="F8" s="29" t="s">
        <v>41</v>
      </c>
      <c r="G8" s="29" t="s">
        <v>41</v>
      </c>
      <c r="H8" s="30">
        <v>320</v>
      </c>
      <c r="I8" s="31">
        <v>43117</v>
      </c>
      <c r="J8" s="31">
        <v>43122</v>
      </c>
      <c r="K8" s="32">
        <f>H8*1.22</f>
        <v>390.4</v>
      </c>
    </row>
    <row r="9" spans="1:11" s="3" customFormat="1" ht="36" customHeight="1" x14ac:dyDescent="0.2">
      <c r="A9" s="25" t="s">
        <v>48</v>
      </c>
      <c r="B9" s="26">
        <v>80198650584</v>
      </c>
      <c r="C9" s="27" t="s">
        <v>17</v>
      </c>
      <c r="D9" s="28" t="s">
        <v>49</v>
      </c>
      <c r="E9" s="28" t="s">
        <v>19</v>
      </c>
      <c r="F9" s="29" t="s">
        <v>50</v>
      </c>
      <c r="G9" s="29" t="s">
        <v>50</v>
      </c>
      <c r="H9" s="30">
        <v>3312</v>
      </c>
      <c r="I9" s="31">
        <v>43122</v>
      </c>
      <c r="J9" s="31">
        <v>43145</v>
      </c>
      <c r="K9" s="32">
        <f>H9*1.22</f>
        <v>4040.64</v>
      </c>
    </row>
    <row r="10" spans="1:11" s="3" customFormat="1" ht="36" customHeight="1" x14ac:dyDescent="0.2">
      <c r="A10" s="25" t="s">
        <v>52</v>
      </c>
      <c r="B10" s="26">
        <v>80198650584</v>
      </c>
      <c r="C10" s="27" t="s">
        <v>17</v>
      </c>
      <c r="D10" s="28" t="s">
        <v>53</v>
      </c>
      <c r="E10" s="28" t="s">
        <v>19</v>
      </c>
      <c r="F10" s="29" t="s">
        <v>54</v>
      </c>
      <c r="G10" s="29" t="s">
        <v>54</v>
      </c>
      <c r="H10" s="30">
        <v>300</v>
      </c>
      <c r="I10" s="31">
        <v>43122</v>
      </c>
      <c r="J10" s="31">
        <v>43124</v>
      </c>
      <c r="K10" s="32">
        <f>H10*1.22</f>
        <v>366</v>
      </c>
    </row>
    <row r="11" spans="1:11" s="3" customFormat="1" ht="36" customHeight="1" x14ac:dyDescent="0.2">
      <c r="A11" s="25" t="s">
        <v>44</v>
      </c>
      <c r="B11" s="26">
        <v>80198650584</v>
      </c>
      <c r="C11" s="27" t="s">
        <v>17</v>
      </c>
      <c r="D11" s="28" t="s">
        <v>45</v>
      </c>
      <c r="E11" s="28" t="s">
        <v>19</v>
      </c>
      <c r="F11" s="29" t="s">
        <v>46</v>
      </c>
      <c r="G11" s="29" t="s">
        <v>46</v>
      </c>
      <c r="H11" s="30">
        <v>10000</v>
      </c>
      <c r="I11" s="31">
        <v>43125</v>
      </c>
      <c r="J11" s="31">
        <v>43465</v>
      </c>
      <c r="K11" s="32"/>
    </row>
    <row r="12" spans="1:11" s="3" customFormat="1" ht="36" customHeight="1" x14ac:dyDescent="0.2">
      <c r="A12" s="25" t="s">
        <v>58</v>
      </c>
      <c r="B12" s="26">
        <v>80198650584</v>
      </c>
      <c r="C12" s="27" t="s">
        <v>17</v>
      </c>
      <c r="D12" s="28" t="s">
        <v>59</v>
      </c>
      <c r="E12" s="28" t="s">
        <v>19</v>
      </c>
      <c r="F12" s="29" t="s">
        <v>150</v>
      </c>
      <c r="G12" s="29" t="s">
        <v>150</v>
      </c>
      <c r="H12" s="30">
        <v>3244.84</v>
      </c>
      <c r="I12" s="31">
        <v>43133</v>
      </c>
      <c r="J12" s="31">
        <v>43189</v>
      </c>
      <c r="K12" s="32">
        <v>3959</v>
      </c>
    </row>
    <row r="13" spans="1:11" s="3" customFormat="1" ht="36" customHeight="1" x14ac:dyDescent="0.2">
      <c r="A13" s="25" t="s">
        <v>61</v>
      </c>
      <c r="B13" s="26">
        <v>80198650584</v>
      </c>
      <c r="C13" s="27" t="s">
        <v>17</v>
      </c>
      <c r="D13" s="28" t="s">
        <v>62</v>
      </c>
      <c r="E13" s="28" t="s">
        <v>19</v>
      </c>
      <c r="F13" s="29" t="s">
        <v>63</v>
      </c>
      <c r="G13" s="29" t="s">
        <v>63</v>
      </c>
      <c r="H13" s="30">
        <v>5000</v>
      </c>
      <c r="I13" s="31">
        <v>43133</v>
      </c>
      <c r="J13" s="31">
        <v>43143</v>
      </c>
      <c r="K13" s="32">
        <f>H13*1.22</f>
        <v>6100</v>
      </c>
    </row>
    <row r="14" spans="1:11" s="3" customFormat="1" ht="36" customHeight="1" x14ac:dyDescent="0.2">
      <c r="A14" s="25" t="s">
        <v>65</v>
      </c>
      <c r="B14" s="26">
        <v>80198650584</v>
      </c>
      <c r="C14" s="27" t="s">
        <v>17</v>
      </c>
      <c r="D14" s="28" t="s">
        <v>66</v>
      </c>
      <c r="E14" s="28" t="s">
        <v>19</v>
      </c>
      <c r="F14" s="29" t="s">
        <v>67</v>
      </c>
      <c r="G14" s="29" t="s">
        <v>67</v>
      </c>
      <c r="H14" s="30">
        <v>347</v>
      </c>
      <c r="I14" s="31">
        <v>43133</v>
      </c>
      <c r="J14" s="31"/>
      <c r="K14" s="32"/>
    </row>
    <row r="15" spans="1:11" s="3" customFormat="1" ht="36" customHeight="1" x14ac:dyDescent="0.2">
      <c r="A15" s="25" t="s">
        <v>72</v>
      </c>
      <c r="B15" s="26">
        <v>80198650584</v>
      </c>
      <c r="C15" s="27" t="s">
        <v>17</v>
      </c>
      <c r="D15" s="28" t="s">
        <v>73</v>
      </c>
      <c r="E15" s="28" t="s">
        <v>19</v>
      </c>
      <c r="F15" s="29" t="s">
        <v>104</v>
      </c>
      <c r="G15" s="29" t="s">
        <v>104</v>
      </c>
      <c r="H15" s="30">
        <v>4400</v>
      </c>
      <c r="I15" s="31">
        <v>43137</v>
      </c>
      <c r="J15" s="31"/>
      <c r="K15" s="32"/>
    </row>
    <row r="16" spans="1:11" s="3" customFormat="1" ht="36" customHeight="1" x14ac:dyDescent="0.2">
      <c r="A16" s="25" t="s">
        <v>135</v>
      </c>
      <c r="B16" s="26">
        <v>80198650584</v>
      </c>
      <c r="C16" s="27" t="s">
        <v>17</v>
      </c>
      <c r="D16" s="28" t="s">
        <v>136</v>
      </c>
      <c r="E16" s="28" t="s">
        <v>19</v>
      </c>
      <c r="F16" s="29" t="s">
        <v>137</v>
      </c>
      <c r="G16" s="29" t="s">
        <v>137</v>
      </c>
      <c r="H16" s="30">
        <v>4000</v>
      </c>
      <c r="I16" s="31">
        <v>43139</v>
      </c>
      <c r="J16" s="31">
        <v>43224</v>
      </c>
      <c r="K16" s="32">
        <v>4160</v>
      </c>
    </row>
    <row r="17" spans="1:11" s="3" customFormat="1" ht="36" customHeight="1" x14ac:dyDescent="0.2">
      <c r="A17" s="25" t="s">
        <v>74</v>
      </c>
      <c r="B17" s="26">
        <v>80198650584</v>
      </c>
      <c r="C17" s="27" t="s">
        <v>17</v>
      </c>
      <c r="D17" s="28" t="s">
        <v>75</v>
      </c>
      <c r="E17" s="28" t="s">
        <v>19</v>
      </c>
      <c r="F17" s="29" t="s">
        <v>76</v>
      </c>
      <c r="G17" s="29" t="s">
        <v>76</v>
      </c>
      <c r="H17" s="30">
        <v>10845</v>
      </c>
      <c r="I17" s="31">
        <v>43144</v>
      </c>
      <c r="J17" s="31">
        <v>43874</v>
      </c>
      <c r="K17" s="32">
        <f>H17*1.22</f>
        <v>13230.9</v>
      </c>
    </row>
    <row r="18" spans="1:11" s="3" customFormat="1" ht="36" customHeight="1" x14ac:dyDescent="0.2">
      <c r="A18" s="25" t="s">
        <v>69</v>
      </c>
      <c r="B18" s="26">
        <v>80198650584</v>
      </c>
      <c r="C18" s="27" t="s">
        <v>17</v>
      </c>
      <c r="D18" s="28" t="s">
        <v>70</v>
      </c>
      <c r="E18" s="28" t="s">
        <v>19</v>
      </c>
      <c r="F18" s="29" t="s">
        <v>71</v>
      </c>
      <c r="G18" s="29" t="s">
        <v>71</v>
      </c>
      <c r="H18" s="30">
        <v>2610</v>
      </c>
      <c r="I18" s="31">
        <v>43150</v>
      </c>
      <c r="J18" s="31">
        <v>43164</v>
      </c>
      <c r="K18" s="32">
        <v>2610</v>
      </c>
    </row>
    <row r="19" spans="1:11" s="3" customFormat="1" ht="36" customHeight="1" x14ac:dyDescent="0.2">
      <c r="A19" s="25" t="s">
        <v>85</v>
      </c>
      <c r="B19" s="26">
        <v>80198650584</v>
      </c>
      <c r="C19" s="27" t="s">
        <v>17</v>
      </c>
      <c r="D19" s="28" t="s">
        <v>86</v>
      </c>
      <c r="E19" s="28" t="s">
        <v>19</v>
      </c>
      <c r="F19" s="29" t="s">
        <v>110</v>
      </c>
      <c r="G19" s="29" t="s">
        <v>110</v>
      </c>
      <c r="H19" s="30">
        <v>90100</v>
      </c>
      <c r="I19" s="31">
        <v>43158</v>
      </c>
      <c r="J19" s="31">
        <v>43465</v>
      </c>
      <c r="K19" s="32">
        <f t="shared" ref="K19:K45" si="0">H19*1.22</f>
        <v>109922</v>
      </c>
    </row>
    <row r="20" spans="1:11" s="3" customFormat="1" ht="36" customHeight="1" x14ac:dyDescent="0.2">
      <c r="A20" s="25" t="s">
        <v>79</v>
      </c>
      <c r="B20" s="26">
        <v>80198650584</v>
      </c>
      <c r="C20" s="27" t="s">
        <v>17</v>
      </c>
      <c r="D20" s="28" t="s">
        <v>80</v>
      </c>
      <c r="E20" s="28" t="s">
        <v>19</v>
      </c>
      <c r="F20" s="29" t="s">
        <v>99</v>
      </c>
      <c r="G20" s="29" t="s">
        <v>99</v>
      </c>
      <c r="H20" s="30">
        <v>13000</v>
      </c>
      <c r="I20" s="31">
        <v>43164</v>
      </c>
      <c r="J20" s="31"/>
      <c r="K20" s="32">
        <f t="shared" si="0"/>
        <v>15860</v>
      </c>
    </row>
    <row r="21" spans="1:11" s="3" customFormat="1" ht="36" customHeight="1" x14ac:dyDescent="0.2">
      <c r="A21" s="25" t="s">
        <v>77</v>
      </c>
      <c r="B21" s="26">
        <v>80198650584</v>
      </c>
      <c r="C21" s="27" t="s">
        <v>17</v>
      </c>
      <c r="D21" s="28" t="s">
        <v>78</v>
      </c>
      <c r="E21" s="28" t="s">
        <v>19</v>
      </c>
      <c r="F21" s="29" t="s">
        <v>97</v>
      </c>
      <c r="G21" s="29" t="s">
        <v>97</v>
      </c>
      <c r="H21" s="30">
        <v>3900</v>
      </c>
      <c r="I21" s="31">
        <v>43165</v>
      </c>
      <c r="J21" s="31">
        <v>43180</v>
      </c>
      <c r="K21" s="32">
        <f t="shared" si="0"/>
        <v>4758</v>
      </c>
    </row>
    <row r="22" spans="1:11" s="3" customFormat="1" ht="36" customHeight="1" x14ac:dyDescent="0.2">
      <c r="A22" s="25" t="s">
        <v>82</v>
      </c>
      <c r="B22" s="26">
        <v>80198650584</v>
      </c>
      <c r="C22" s="27" t="s">
        <v>17</v>
      </c>
      <c r="D22" s="28" t="s">
        <v>83</v>
      </c>
      <c r="E22" s="28" t="s">
        <v>19</v>
      </c>
      <c r="F22" s="29" t="s">
        <v>84</v>
      </c>
      <c r="G22" s="29" t="s">
        <v>84</v>
      </c>
      <c r="H22" s="30">
        <v>12000</v>
      </c>
      <c r="I22" s="31">
        <v>43165</v>
      </c>
      <c r="J22" s="31"/>
      <c r="K22" s="32">
        <f t="shared" si="0"/>
        <v>14640</v>
      </c>
    </row>
    <row r="23" spans="1:11" s="3" customFormat="1" ht="36" customHeight="1" x14ac:dyDescent="0.2">
      <c r="A23" s="25" t="s">
        <v>88</v>
      </c>
      <c r="B23" s="26">
        <v>80198650584</v>
      </c>
      <c r="C23" s="27" t="s">
        <v>17</v>
      </c>
      <c r="D23" s="28" t="s">
        <v>217</v>
      </c>
      <c r="E23" s="28" t="s">
        <v>19</v>
      </c>
      <c r="F23" s="29" t="s">
        <v>89</v>
      </c>
      <c r="G23" s="29" t="s">
        <v>89</v>
      </c>
      <c r="H23" s="30">
        <v>2350</v>
      </c>
      <c r="I23" s="31">
        <v>43166</v>
      </c>
      <c r="J23" s="31">
        <v>43168</v>
      </c>
      <c r="K23" s="32">
        <f t="shared" si="0"/>
        <v>2867</v>
      </c>
    </row>
    <row r="24" spans="1:11" s="3" customFormat="1" ht="36" customHeight="1" x14ac:dyDescent="0.2">
      <c r="A24" s="25" t="s">
        <v>91</v>
      </c>
      <c r="B24" s="26">
        <v>80198650584</v>
      </c>
      <c r="C24" s="27" t="s">
        <v>17</v>
      </c>
      <c r="D24" s="28" t="s">
        <v>92</v>
      </c>
      <c r="E24" s="28" t="s">
        <v>19</v>
      </c>
      <c r="F24" s="29" t="s">
        <v>37</v>
      </c>
      <c r="G24" s="29" t="s">
        <v>37</v>
      </c>
      <c r="H24" s="30">
        <v>3862</v>
      </c>
      <c r="I24" s="31">
        <v>43172</v>
      </c>
      <c r="J24" s="31">
        <v>43180</v>
      </c>
      <c r="K24" s="32">
        <f t="shared" si="0"/>
        <v>4711.6400000000003</v>
      </c>
    </row>
    <row r="25" spans="1:11" s="3" customFormat="1" ht="36" customHeight="1" x14ac:dyDescent="0.2">
      <c r="A25" s="25" t="s">
        <v>120</v>
      </c>
      <c r="B25" s="26">
        <v>80198650584</v>
      </c>
      <c r="C25" s="27" t="s">
        <v>17</v>
      </c>
      <c r="D25" s="28" t="s">
        <v>159</v>
      </c>
      <c r="E25" s="28" t="s">
        <v>121</v>
      </c>
      <c r="F25" s="29" t="s">
        <v>227</v>
      </c>
      <c r="G25" s="29" t="s">
        <v>227</v>
      </c>
      <c r="H25" s="30">
        <v>140000</v>
      </c>
      <c r="I25" s="31">
        <v>43173</v>
      </c>
      <c r="J25" s="31"/>
      <c r="K25" s="32">
        <f t="shared" si="0"/>
        <v>170800</v>
      </c>
    </row>
    <row r="26" spans="1:11" s="3" customFormat="1" ht="36" customHeight="1" x14ac:dyDescent="0.2">
      <c r="A26" s="25" t="s">
        <v>93</v>
      </c>
      <c r="B26" s="26">
        <v>80198650584</v>
      </c>
      <c r="C26" s="27" t="s">
        <v>17</v>
      </c>
      <c r="D26" s="28" t="s">
        <v>94</v>
      </c>
      <c r="E26" s="28" t="s">
        <v>19</v>
      </c>
      <c r="F26" s="29" t="s">
        <v>130</v>
      </c>
      <c r="G26" s="29" t="s">
        <v>130</v>
      </c>
      <c r="H26" s="30">
        <v>14000</v>
      </c>
      <c r="I26" s="31">
        <v>43175</v>
      </c>
      <c r="J26" s="31">
        <v>43220</v>
      </c>
      <c r="K26" s="32">
        <f t="shared" si="0"/>
        <v>17080</v>
      </c>
    </row>
    <row r="27" spans="1:11" s="3" customFormat="1" ht="36" customHeight="1" x14ac:dyDescent="0.2">
      <c r="A27" s="25" t="s">
        <v>101</v>
      </c>
      <c r="B27" s="26">
        <v>80198650584</v>
      </c>
      <c r="C27" s="27" t="s">
        <v>17</v>
      </c>
      <c r="D27" s="28" t="s">
        <v>236</v>
      </c>
      <c r="E27" s="28" t="s">
        <v>19</v>
      </c>
      <c r="F27" s="29" t="s">
        <v>89</v>
      </c>
      <c r="G27" s="29" t="s">
        <v>89</v>
      </c>
      <c r="H27" s="30">
        <v>2350</v>
      </c>
      <c r="I27" s="31">
        <v>43185</v>
      </c>
      <c r="J27" s="31">
        <v>43187</v>
      </c>
      <c r="K27" s="32">
        <f t="shared" si="0"/>
        <v>2867</v>
      </c>
    </row>
    <row r="28" spans="1:11" s="3" customFormat="1" ht="36" customHeight="1" x14ac:dyDescent="0.2">
      <c r="A28" s="25" t="s">
        <v>100</v>
      </c>
      <c r="B28" s="26">
        <v>80198650584</v>
      </c>
      <c r="C28" s="27" t="s">
        <v>17</v>
      </c>
      <c r="D28" s="28" t="s">
        <v>102</v>
      </c>
      <c r="E28" s="28" t="s">
        <v>19</v>
      </c>
      <c r="F28" s="29" t="s">
        <v>263</v>
      </c>
      <c r="G28" s="29" t="s">
        <v>263</v>
      </c>
      <c r="H28" s="30">
        <v>250</v>
      </c>
      <c r="I28" s="31">
        <v>43185</v>
      </c>
      <c r="J28" s="31">
        <v>43187</v>
      </c>
      <c r="K28" s="32">
        <f t="shared" si="0"/>
        <v>305</v>
      </c>
    </row>
    <row r="29" spans="1:11" s="3" customFormat="1" ht="36" customHeight="1" x14ac:dyDescent="0.2">
      <c r="A29" s="25" t="s">
        <v>108</v>
      </c>
      <c r="B29" s="26">
        <v>80198650584</v>
      </c>
      <c r="C29" s="27" t="s">
        <v>17</v>
      </c>
      <c r="D29" s="28" t="s">
        <v>109</v>
      </c>
      <c r="E29" s="28" t="s">
        <v>19</v>
      </c>
      <c r="F29" s="29" t="s">
        <v>107</v>
      </c>
      <c r="G29" s="29" t="s">
        <v>107</v>
      </c>
      <c r="H29" s="30">
        <v>8000</v>
      </c>
      <c r="I29" s="31">
        <v>43187</v>
      </c>
      <c r="J29" s="31">
        <v>43255</v>
      </c>
      <c r="K29" s="32">
        <f t="shared" si="0"/>
        <v>9760</v>
      </c>
    </row>
    <row r="30" spans="1:11" s="3" customFormat="1" ht="36" customHeight="1" x14ac:dyDescent="0.2">
      <c r="A30" s="25" t="s">
        <v>111</v>
      </c>
      <c r="B30" s="26">
        <v>80198650584</v>
      </c>
      <c r="C30" s="27" t="s">
        <v>17</v>
      </c>
      <c r="D30" s="28" t="s">
        <v>112</v>
      </c>
      <c r="E30" s="28" t="s">
        <v>19</v>
      </c>
      <c r="F30" s="29" t="s">
        <v>216</v>
      </c>
      <c r="G30" s="29" t="s">
        <v>216</v>
      </c>
      <c r="H30" s="30">
        <v>2520</v>
      </c>
      <c r="I30" s="31">
        <v>43196</v>
      </c>
      <c r="J30" s="31">
        <v>43208</v>
      </c>
      <c r="K30" s="32">
        <f t="shared" si="0"/>
        <v>3074.4</v>
      </c>
    </row>
    <row r="31" spans="1:11" s="3" customFormat="1" ht="36" customHeight="1" x14ac:dyDescent="0.2">
      <c r="A31" s="25" t="s">
        <v>115</v>
      </c>
      <c r="B31" s="26">
        <v>80198650584</v>
      </c>
      <c r="C31" s="27" t="s">
        <v>17</v>
      </c>
      <c r="D31" s="28" t="s">
        <v>116</v>
      </c>
      <c r="E31" s="28" t="s">
        <v>117</v>
      </c>
      <c r="F31" s="29" t="s">
        <v>138</v>
      </c>
      <c r="G31" s="29" t="s">
        <v>138</v>
      </c>
      <c r="H31" s="30">
        <v>29200</v>
      </c>
      <c r="I31" s="31">
        <v>43206</v>
      </c>
      <c r="J31" s="31"/>
      <c r="K31" s="32">
        <f t="shared" si="0"/>
        <v>35624</v>
      </c>
    </row>
    <row r="32" spans="1:11" s="3" customFormat="1" ht="36" customHeight="1" x14ac:dyDescent="0.2">
      <c r="A32" s="25" t="s">
        <v>118</v>
      </c>
      <c r="B32" s="26">
        <v>80198650584</v>
      </c>
      <c r="C32" s="27" t="s">
        <v>17</v>
      </c>
      <c r="D32" s="28" t="s">
        <v>119</v>
      </c>
      <c r="E32" s="28" t="s">
        <v>19</v>
      </c>
      <c r="F32" s="29" t="s">
        <v>32</v>
      </c>
      <c r="G32" s="29" t="s">
        <v>191</v>
      </c>
      <c r="H32" s="30">
        <v>2640</v>
      </c>
      <c r="I32" s="31">
        <v>43206</v>
      </c>
      <c r="J32" s="31">
        <v>43230</v>
      </c>
      <c r="K32" s="32">
        <f t="shared" si="0"/>
        <v>3220.7999999999997</v>
      </c>
    </row>
    <row r="33" spans="1:11" s="3" customFormat="1" ht="36" customHeight="1" x14ac:dyDescent="0.2">
      <c r="A33" s="25" t="s">
        <v>114</v>
      </c>
      <c r="B33" s="26">
        <v>80198650584</v>
      </c>
      <c r="C33" s="27" t="s">
        <v>17</v>
      </c>
      <c r="D33" s="28" t="s">
        <v>113</v>
      </c>
      <c r="E33" s="28" t="s">
        <v>19</v>
      </c>
      <c r="F33" s="29" t="s">
        <v>227</v>
      </c>
      <c r="G33" s="29" t="s">
        <v>227</v>
      </c>
      <c r="H33" s="30">
        <v>2250</v>
      </c>
      <c r="I33" s="31">
        <v>43213</v>
      </c>
      <c r="J33" s="31"/>
      <c r="K33" s="32">
        <f t="shared" si="0"/>
        <v>2745</v>
      </c>
    </row>
    <row r="34" spans="1:11" s="3" customFormat="1" ht="36" customHeight="1" x14ac:dyDescent="0.2">
      <c r="A34" s="25" t="s">
        <v>125</v>
      </c>
      <c r="B34" s="26">
        <v>80198650584</v>
      </c>
      <c r="C34" s="27" t="s">
        <v>17</v>
      </c>
      <c r="D34" s="28" t="s">
        <v>151</v>
      </c>
      <c r="E34" s="28" t="s">
        <v>19</v>
      </c>
      <c r="F34" s="29" t="s">
        <v>185</v>
      </c>
      <c r="G34" s="29" t="s">
        <v>185</v>
      </c>
      <c r="H34" s="30">
        <v>12942.4</v>
      </c>
      <c r="I34" s="31">
        <v>43242</v>
      </c>
      <c r="J34" s="31">
        <v>43257</v>
      </c>
      <c r="K34" s="32">
        <f t="shared" si="0"/>
        <v>15789.727999999999</v>
      </c>
    </row>
    <row r="35" spans="1:11" s="3" customFormat="1" ht="36" customHeight="1" x14ac:dyDescent="0.2">
      <c r="A35" s="25" t="s">
        <v>126</v>
      </c>
      <c r="B35" s="26">
        <v>80198650584</v>
      </c>
      <c r="C35" s="27" t="s">
        <v>17</v>
      </c>
      <c r="D35" s="28" t="s">
        <v>127</v>
      </c>
      <c r="E35" s="28" t="s">
        <v>19</v>
      </c>
      <c r="F35" s="29" t="s">
        <v>222</v>
      </c>
      <c r="G35" s="29" t="s">
        <v>222</v>
      </c>
      <c r="H35" s="30">
        <v>10000</v>
      </c>
      <c r="I35" s="31">
        <v>43221</v>
      </c>
      <c r="J35" s="31"/>
      <c r="K35" s="32">
        <f t="shared" si="0"/>
        <v>12200</v>
      </c>
    </row>
    <row r="36" spans="1:11" s="3" customFormat="1" ht="36" customHeight="1" x14ac:dyDescent="0.2">
      <c r="A36" s="25" t="s">
        <v>129</v>
      </c>
      <c r="B36" s="26">
        <v>80198650584</v>
      </c>
      <c r="C36" s="27" t="s">
        <v>17</v>
      </c>
      <c r="D36" s="28" t="s">
        <v>128</v>
      </c>
      <c r="E36" s="28" t="s">
        <v>19</v>
      </c>
      <c r="F36" s="29" t="s">
        <v>227</v>
      </c>
      <c r="G36" s="29" t="s">
        <v>227</v>
      </c>
      <c r="H36" s="30">
        <v>11166.67</v>
      </c>
      <c r="I36" s="31">
        <v>43221</v>
      </c>
      <c r="J36" s="31">
        <v>43281</v>
      </c>
      <c r="K36" s="32">
        <f t="shared" si="0"/>
        <v>13623.3374</v>
      </c>
    </row>
    <row r="37" spans="1:11" s="3" customFormat="1" ht="36" customHeight="1" x14ac:dyDescent="0.2">
      <c r="A37" s="25" t="s">
        <v>158</v>
      </c>
      <c r="B37" s="26">
        <v>80198650584</v>
      </c>
      <c r="C37" s="27" t="s">
        <v>17</v>
      </c>
      <c r="D37" s="28" t="s">
        <v>132</v>
      </c>
      <c r="E37" s="28" t="s">
        <v>19</v>
      </c>
      <c r="F37" s="29" t="s">
        <v>191</v>
      </c>
      <c r="G37" s="29" t="s">
        <v>191</v>
      </c>
      <c r="H37" s="30">
        <v>90</v>
      </c>
      <c r="I37" s="31">
        <v>43227</v>
      </c>
      <c r="J37" s="31"/>
      <c r="K37" s="32">
        <f t="shared" si="0"/>
        <v>109.8</v>
      </c>
    </row>
    <row r="38" spans="1:11" s="3" customFormat="1" ht="36" customHeight="1" x14ac:dyDescent="0.2">
      <c r="A38" s="25">
        <v>7450740128</v>
      </c>
      <c r="B38" s="26">
        <v>80198650584</v>
      </c>
      <c r="C38" s="27" t="s">
        <v>17</v>
      </c>
      <c r="D38" s="28" t="s">
        <v>242</v>
      </c>
      <c r="E38" s="28" t="s">
        <v>19</v>
      </c>
      <c r="F38" s="29" t="s">
        <v>97</v>
      </c>
      <c r="G38" s="29" t="s">
        <v>97</v>
      </c>
      <c r="H38" s="30">
        <v>164400</v>
      </c>
      <c r="I38" s="31"/>
      <c r="J38" s="31"/>
      <c r="K38" s="32">
        <f t="shared" si="0"/>
        <v>200568</v>
      </c>
    </row>
    <row r="39" spans="1:11" s="3" customFormat="1" ht="36" customHeight="1" x14ac:dyDescent="0.2">
      <c r="A39" s="25" t="s">
        <v>140</v>
      </c>
      <c r="B39" s="26">
        <v>80198650584</v>
      </c>
      <c r="C39" s="27" t="s">
        <v>17</v>
      </c>
      <c r="D39" s="28" t="s">
        <v>139</v>
      </c>
      <c r="E39" s="28" t="s">
        <v>19</v>
      </c>
      <c r="F39" s="29" t="s">
        <v>142</v>
      </c>
      <c r="G39" s="29" t="s">
        <v>142</v>
      </c>
      <c r="H39" s="30">
        <v>400</v>
      </c>
      <c r="I39" s="31">
        <v>43234</v>
      </c>
      <c r="J39" s="31">
        <v>43237</v>
      </c>
      <c r="K39" s="32">
        <f t="shared" si="0"/>
        <v>488</v>
      </c>
    </row>
    <row r="40" spans="1:11" s="3" customFormat="1" ht="36" customHeight="1" x14ac:dyDescent="0.2">
      <c r="A40" s="25" t="s">
        <v>144</v>
      </c>
      <c r="B40" s="26">
        <v>80198650584</v>
      </c>
      <c r="C40" s="27" t="s">
        <v>17</v>
      </c>
      <c r="D40" s="28" t="s">
        <v>145</v>
      </c>
      <c r="E40" s="28" t="s">
        <v>19</v>
      </c>
      <c r="F40" s="29" t="s">
        <v>146</v>
      </c>
      <c r="G40" s="29" t="s">
        <v>146</v>
      </c>
      <c r="H40" s="30">
        <v>11476</v>
      </c>
      <c r="I40" s="31">
        <v>43234</v>
      </c>
      <c r="J40" s="31"/>
      <c r="K40" s="32">
        <f t="shared" si="0"/>
        <v>14000.72</v>
      </c>
    </row>
    <row r="41" spans="1:11" s="3" customFormat="1" ht="36" customHeight="1" x14ac:dyDescent="0.2">
      <c r="A41" s="25" t="s">
        <v>147</v>
      </c>
      <c r="B41" s="26">
        <v>80198650584</v>
      </c>
      <c r="C41" s="27" t="s">
        <v>17</v>
      </c>
      <c r="D41" s="28" t="s">
        <v>148</v>
      </c>
      <c r="E41" s="28" t="s">
        <v>19</v>
      </c>
      <c r="F41" s="29" t="s">
        <v>160</v>
      </c>
      <c r="G41" s="29" t="s">
        <v>160</v>
      </c>
      <c r="H41" s="30">
        <v>360</v>
      </c>
      <c r="I41" s="31">
        <v>43237</v>
      </c>
      <c r="J41" s="31">
        <v>43242</v>
      </c>
      <c r="K41" s="32">
        <f t="shared" si="0"/>
        <v>439.2</v>
      </c>
    </row>
    <row r="42" spans="1:11" s="3" customFormat="1" ht="36" customHeight="1" x14ac:dyDescent="0.2">
      <c r="A42" s="25" t="s">
        <v>157</v>
      </c>
      <c r="B42" s="26">
        <v>80198650584</v>
      </c>
      <c r="C42" s="27" t="s">
        <v>17</v>
      </c>
      <c r="D42" s="28" t="s">
        <v>153</v>
      </c>
      <c r="E42" s="28" t="s">
        <v>19</v>
      </c>
      <c r="F42" s="29" t="s">
        <v>161</v>
      </c>
      <c r="G42" s="29" t="s">
        <v>161</v>
      </c>
      <c r="H42" s="30">
        <v>600</v>
      </c>
      <c r="I42" s="31">
        <v>43242</v>
      </c>
      <c r="J42" s="31">
        <v>43244</v>
      </c>
      <c r="K42" s="32">
        <f t="shared" si="0"/>
        <v>732</v>
      </c>
    </row>
    <row r="43" spans="1:11" s="3" customFormat="1" ht="36" customHeight="1" x14ac:dyDescent="0.2">
      <c r="A43" s="25" t="s">
        <v>155</v>
      </c>
      <c r="B43" s="26">
        <v>80198650584</v>
      </c>
      <c r="C43" s="27" t="s">
        <v>17</v>
      </c>
      <c r="D43" s="28" t="s">
        <v>156</v>
      </c>
      <c r="E43" s="28" t="s">
        <v>19</v>
      </c>
      <c r="F43" s="29" t="s">
        <v>186</v>
      </c>
      <c r="G43" s="29" t="s">
        <v>186</v>
      </c>
      <c r="H43" s="30">
        <v>7800</v>
      </c>
      <c r="I43" s="31">
        <v>43245</v>
      </c>
      <c r="J43" s="31">
        <v>43311</v>
      </c>
      <c r="K43" s="32">
        <f t="shared" si="0"/>
        <v>9516</v>
      </c>
    </row>
    <row r="44" spans="1:11" s="3" customFormat="1" ht="36" customHeight="1" x14ac:dyDescent="0.2">
      <c r="A44" s="25" t="s">
        <v>162</v>
      </c>
      <c r="B44" s="26">
        <v>80198650584</v>
      </c>
      <c r="C44" s="27" t="s">
        <v>17</v>
      </c>
      <c r="D44" s="28" t="s">
        <v>163</v>
      </c>
      <c r="E44" s="28" t="s">
        <v>19</v>
      </c>
      <c r="F44" s="29" t="s">
        <v>164</v>
      </c>
      <c r="G44" s="29" t="s">
        <v>164</v>
      </c>
      <c r="H44" s="30">
        <v>360</v>
      </c>
      <c r="I44" s="31">
        <v>43244</v>
      </c>
      <c r="J44" s="31">
        <v>43252</v>
      </c>
      <c r="K44" s="32">
        <f t="shared" si="0"/>
        <v>439.2</v>
      </c>
    </row>
    <row r="45" spans="1:11" s="3" customFormat="1" ht="36" customHeight="1" x14ac:dyDescent="0.2">
      <c r="A45" s="25" t="s">
        <v>166</v>
      </c>
      <c r="B45" s="26">
        <v>80198650584</v>
      </c>
      <c r="C45" s="27" t="s">
        <v>17</v>
      </c>
      <c r="D45" s="28" t="s">
        <v>167</v>
      </c>
      <c r="E45" s="28" t="s">
        <v>19</v>
      </c>
      <c r="F45" s="29" t="s">
        <v>193</v>
      </c>
      <c r="G45" s="29" t="s">
        <v>193</v>
      </c>
      <c r="H45" s="30">
        <v>294.3</v>
      </c>
      <c r="I45" s="31">
        <v>43245</v>
      </c>
      <c r="J45" s="31"/>
      <c r="K45" s="32">
        <f t="shared" si="0"/>
        <v>359.04599999999999</v>
      </c>
    </row>
    <row r="46" spans="1:11" s="3" customFormat="1" ht="36" customHeight="1" x14ac:dyDescent="0.2">
      <c r="A46" s="25" t="s">
        <v>169</v>
      </c>
      <c r="B46" s="26">
        <v>80198650584</v>
      </c>
      <c r="C46" s="27" t="s">
        <v>17</v>
      </c>
      <c r="D46" s="28" t="s">
        <v>281</v>
      </c>
      <c r="E46" s="28" t="s">
        <v>19</v>
      </c>
      <c r="F46" s="29" t="s">
        <v>252</v>
      </c>
      <c r="G46" s="29" t="s">
        <v>252</v>
      </c>
      <c r="H46" s="30">
        <v>590</v>
      </c>
      <c r="I46" s="31">
        <v>43245</v>
      </c>
      <c r="J46" s="31">
        <v>43286</v>
      </c>
      <c r="K46" s="32">
        <v>590</v>
      </c>
    </row>
    <row r="47" spans="1:11" s="3" customFormat="1" ht="36" customHeight="1" x14ac:dyDescent="0.2">
      <c r="A47" s="25" t="s">
        <v>172</v>
      </c>
      <c r="B47" s="26">
        <v>80198650584</v>
      </c>
      <c r="C47" s="27" t="s">
        <v>17</v>
      </c>
      <c r="D47" s="28" t="s">
        <v>171</v>
      </c>
      <c r="E47" s="28" t="s">
        <v>19</v>
      </c>
      <c r="F47" s="29" t="s">
        <v>191</v>
      </c>
      <c r="G47" s="29" t="s">
        <v>191</v>
      </c>
      <c r="H47" s="30">
        <v>1045</v>
      </c>
      <c r="I47" s="31">
        <v>43244</v>
      </c>
      <c r="J47" s="31">
        <v>43272</v>
      </c>
      <c r="K47" s="32">
        <v>1045</v>
      </c>
    </row>
    <row r="48" spans="1:11" s="3" customFormat="1" ht="36" customHeight="1" x14ac:dyDescent="0.2">
      <c r="A48" s="25" t="s">
        <v>174</v>
      </c>
      <c r="B48" s="26">
        <v>80198650584</v>
      </c>
      <c r="C48" s="27" t="s">
        <v>17</v>
      </c>
      <c r="D48" s="28" t="s">
        <v>179</v>
      </c>
      <c r="E48" s="28" t="s">
        <v>19</v>
      </c>
      <c r="F48" s="29" t="s">
        <v>226</v>
      </c>
      <c r="G48" s="29" t="s">
        <v>226</v>
      </c>
      <c r="H48" s="30">
        <v>24000</v>
      </c>
      <c r="I48" s="31"/>
      <c r="J48" s="31"/>
      <c r="K48" s="32">
        <v>24000</v>
      </c>
    </row>
    <row r="49" spans="1:11" s="3" customFormat="1" ht="36" customHeight="1" x14ac:dyDescent="0.2">
      <c r="A49" s="25" t="s">
        <v>176</v>
      </c>
      <c r="B49" s="26">
        <v>80198650584</v>
      </c>
      <c r="C49" s="27" t="s">
        <v>17</v>
      </c>
      <c r="D49" s="28" t="s">
        <v>177</v>
      </c>
      <c r="E49" s="28" t="s">
        <v>19</v>
      </c>
      <c r="F49" s="29" t="s">
        <v>178</v>
      </c>
      <c r="G49" s="29" t="s">
        <v>178</v>
      </c>
      <c r="H49" s="30">
        <v>9500</v>
      </c>
      <c r="I49" s="31">
        <v>43250</v>
      </c>
      <c r="J49" s="31"/>
      <c r="K49" s="32">
        <f>H49*1.22</f>
        <v>11590</v>
      </c>
    </row>
    <row r="50" spans="1:11" s="3" customFormat="1" ht="36" customHeight="1" x14ac:dyDescent="0.2">
      <c r="A50" s="25" t="s">
        <v>180</v>
      </c>
      <c r="B50" s="26">
        <v>80198650584</v>
      </c>
      <c r="C50" s="27" t="s">
        <v>17</v>
      </c>
      <c r="D50" s="28" t="s">
        <v>182</v>
      </c>
      <c r="E50" s="28" t="s">
        <v>19</v>
      </c>
      <c r="F50" s="29" t="s">
        <v>97</v>
      </c>
      <c r="G50" s="29" t="s">
        <v>97</v>
      </c>
      <c r="H50" s="30">
        <v>20310</v>
      </c>
      <c r="I50" s="31">
        <v>43252</v>
      </c>
      <c r="J50" s="31"/>
      <c r="K50" s="32">
        <f>H50*1.22</f>
        <v>24778.2</v>
      </c>
    </row>
    <row r="51" spans="1:11" s="3" customFormat="1" ht="36" customHeight="1" x14ac:dyDescent="0.2">
      <c r="A51" s="25" t="s">
        <v>181</v>
      </c>
      <c r="B51" s="26">
        <v>80198650584</v>
      </c>
      <c r="C51" s="27" t="s">
        <v>17</v>
      </c>
      <c r="D51" s="28" t="s">
        <v>183</v>
      </c>
      <c r="E51" s="28" t="s">
        <v>19</v>
      </c>
      <c r="F51" s="29" t="s">
        <v>223</v>
      </c>
      <c r="G51" s="29" t="s">
        <v>223</v>
      </c>
      <c r="H51" s="30">
        <v>10490</v>
      </c>
      <c r="I51" s="31">
        <v>43252</v>
      </c>
      <c r="J51" s="31"/>
      <c r="K51" s="32">
        <f>H51*1.22</f>
        <v>12797.8</v>
      </c>
    </row>
    <row r="52" spans="1:11" ht="36" customHeight="1" x14ac:dyDescent="0.2">
      <c r="A52" s="25" t="s">
        <v>187</v>
      </c>
      <c r="B52" s="26">
        <v>80198650584</v>
      </c>
      <c r="C52" s="27" t="s">
        <v>17</v>
      </c>
      <c r="D52" s="28" t="s">
        <v>188</v>
      </c>
      <c r="E52" s="28" t="s">
        <v>19</v>
      </c>
      <c r="F52" s="29" t="s">
        <v>196</v>
      </c>
      <c r="G52" s="29" t="s">
        <v>196</v>
      </c>
      <c r="H52" s="30">
        <v>506</v>
      </c>
      <c r="I52" s="31">
        <v>43271</v>
      </c>
      <c r="J52" s="31">
        <v>43283</v>
      </c>
      <c r="K52" s="32">
        <f>H52</f>
        <v>506</v>
      </c>
    </row>
    <row r="53" spans="1:11" ht="36" customHeight="1" x14ac:dyDescent="0.2">
      <c r="A53" s="25" t="s">
        <v>189</v>
      </c>
      <c r="B53" s="26">
        <v>80198650584</v>
      </c>
      <c r="C53" s="27" t="s">
        <v>17</v>
      </c>
      <c r="D53" s="28" t="s">
        <v>190</v>
      </c>
      <c r="E53" s="28" t="s">
        <v>19</v>
      </c>
      <c r="F53" s="29" t="s">
        <v>213</v>
      </c>
      <c r="G53" s="29" t="s">
        <v>213</v>
      </c>
      <c r="H53" s="30">
        <v>3464.41</v>
      </c>
      <c r="I53" s="31">
        <v>43271</v>
      </c>
      <c r="J53" s="31">
        <v>43287</v>
      </c>
      <c r="K53" s="32">
        <f>H53*1.22</f>
        <v>4226.5801999999994</v>
      </c>
    </row>
    <row r="54" spans="1:11" ht="36" customHeight="1" x14ac:dyDescent="0.2">
      <c r="A54" s="25" t="s">
        <v>194</v>
      </c>
      <c r="B54" s="26">
        <v>80198650584</v>
      </c>
      <c r="C54" s="27" t="s">
        <v>17</v>
      </c>
      <c r="D54" s="28" t="s">
        <v>255</v>
      </c>
      <c r="E54" s="28" t="s">
        <v>19</v>
      </c>
      <c r="F54" s="29" t="s">
        <v>195</v>
      </c>
      <c r="G54" s="29" t="s">
        <v>195</v>
      </c>
      <c r="H54" s="30">
        <v>1290</v>
      </c>
      <c r="I54" s="31">
        <v>43278</v>
      </c>
      <c r="J54" s="31"/>
      <c r="K54" s="32">
        <v>1290</v>
      </c>
    </row>
    <row r="55" spans="1:11" ht="36" customHeight="1" x14ac:dyDescent="0.2">
      <c r="A55" s="25" t="s">
        <v>199</v>
      </c>
      <c r="B55" s="26">
        <v>80198650584</v>
      </c>
      <c r="C55" s="27" t="s">
        <v>17</v>
      </c>
      <c r="D55" s="28" t="s">
        <v>200</v>
      </c>
      <c r="E55" s="28" t="s">
        <v>19</v>
      </c>
      <c r="F55" s="29" t="s">
        <v>215</v>
      </c>
      <c r="G55" s="29" t="s">
        <v>215</v>
      </c>
      <c r="H55" s="30">
        <v>61</v>
      </c>
      <c r="I55" s="31">
        <v>43284</v>
      </c>
      <c r="J55" s="31">
        <v>43286</v>
      </c>
      <c r="K55" s="32">
        <v>61</v>
      </c>
    </row>
    <row r="56" spans="1:11" ht="36" customHeight="1" x14ac:dyDescent="0.2">
      <c r="A56" s="25" t="s">
        <v>203</v>
      </c>
      <c r="B56" s="26">
        <v>80198650584</v>
      </c>
      <c r="C56" s="27" t="s">
        <v>17</v>
      </c>
      <c r="D56" s="28" t="s">
        <v>201</v>
      </c>
      <c r="E56" s="28" t="s">
        <v>19</v>
      </c>
      <c r="F56" s="29" t="s">
        <v>202</v>
      </c>
      <c r="G56" s="29" t="s">
        <v>202</v>
      </c>
      <c r="H56" s="30">
        <v>22000</v>
      </c>
      <c r="I56" s="31">
        <v>43285</v>
      </c>
      <c r="J56" s="31"/>
      <c r="K56" s="32"/>
    </row>
    <row r="57" spans="1:11" ht="36" customHeight="1" x14ac:dyDescent="0.2">
      <c r="A57" s="25" t="s">
        <v>205</v>
      </c>
      <c r="B57" s="26">
        <v>80198650584</v>
      </c>
      <c r="C57" s="27" t="s">
        <v>17</v>
      </c>
      <c r="D57" s="28" t="s">
        <v>204</v>
      </c>
      <c r="E57" s="28" t="s">
        <v>19</v>
      </c>
      <c r="F57" s="29" t="s">
        <v>226</v>
      </c>
      <c r="G57" s="29" t="s">
        <v>226</v>
      </c>
      <c r="H57" s="30">
        <v>13151</v>
      </c>
      <c r="I57" s="31">
        <v>43286</v>
      </c>
      <c r="J57" s="31">
        <v>43307</v>
      </c>
      <c r="K57" s="32">
        <f>H57</f>
        <v>13151</v>
      </c>
    </row>
    <row r="58" spans="1:11" ht="36" customHeight="1" x14ac:dyDescent="0.2">
      <c r="A58" s="25" t="s">
        <v>208</v>
      </c>
      <c r="B58" s="26">
        <v>80198650584</v>
      </c>
      <c r="C58" s="27" t="s">
        <v>17</v>
      </c>
      <c r="D58" s="28" t="s">
        <v>206</v>
      </c>
      <c r="E58" s="28" t="s">
        <v>19</v>
      </c>
      <c r="F58" s="29" t="s">
        <v>207</v>
      </c>
      <c r="G58" s="29" t="s">
        <v>207</v>
      </c>
      <c r="H58" s="30">
        <v>14000</v>
      </c>
      <c r="I58" s="31">
        <v>43287</v>
      </c>
      <c r="J58" s="31"/>
      <c r="K58" s="32"/>
    </row>
    <row r="59" spans="1:11" ht="36" customHeight="1" x14ac:dyDescent="0.2">
      <c r="A59" s="25" t="s">
        <v>212</v>
      </c>
      <c r="B59" s="26">
        <v>80198650584</v>
      </c>
      <c r="C59" s="27" t="s">
        <v>17</v>
      </c>
      <c r="D59" s="28" t="s">
        <v>209</v>
      </c>
      <c r="E59" s="28" t="s">
        <v>19</v>
      </c>
      <c r="F59" s="29" t="s">
        <v>210</v>
      </c>
      <c r="G59" s="29" t="s">
        <v>210</v>
      </c>
      <c r="H59" s="30">
        <v>15000</v>
      </c>
      <c r="I59" s="31">
        <v>43287</v>
      </c>
      <c r="J59" s="31"/>
      <c r="K59" s="32"/>
    </row>
    <row r="60" spans="1:11" s="3" customFormat="1" ht="36" customHeight="1" x14ac:dyDescent="0.2">
      <c r="A60" s="25" t="s">
        <v>211</v>
      </c>
      <c r="B60" s="26">
        <v>80198650584</v>
      </c>
      <c r="C60" s="27" t="s">
        <v>17</v>
      </c>
      <c r="D60" s="28" t="s">
        <v>139</v>
      </c>
      <c r="E60" s="28" t="s">
        <v>19</v>
      </c>
      <c r="F60" s="29" t="s">
        <v>142</v>
      </c>
      <c r="G60" s="29" t="s">
        <v>142</v>
      </c>
      <c r="H60" s="30">
        <v>250</v>
      </c>
      <c r="I60" s="31">
        <v>43290</v>
      </c>
      <c r="J60" s="31"/>
      <c r="K60" s="32"/>
    </row>
    <row r="61" spans="1:11" ht="36" customHeight="1" x14ac:dyDescent="0.2">
      <c r="A61" s="25" t="s">
        <v>219</v>
      </c>
      <c r="B61" s="26">
        <v>80198650584</v>
      </c>
      <c r="C61" s="27" t="s">
        <v>17</v>
      </c>
      <c r="D61" s="28" t="s">
        <v>220</v>
      </c>
      <c r="E61" s="28" t="s">
        <v>19</v>
      </c>
      <c r="F61" s="29" t="s">
        <v>221</v>
      </c>
      <c r="G61" s="29" t="s">
        <v>221</v>
      </c>
      <c r="H61" s="30">
        <v>550</v>
      </c>
      <c r="I61" s="31">
        <v>43291</v>
      </c>
      <c r="J61" s="31">
        <v>43321</v>
      </c>
      <c r="K61" s="32">
        <v>550</v>
      </c>
    </row>
    <row r="62" spans="1:11" ht="36" customHeight="1" x14ac:dyDescent="0.2">
      <c r="A62" s="25" t="s">
        <v>228</v>
      </c>
      <c r="B62" s="26">
        <v>80198650584</v>
      </c>
      <c r="C62" s="27" t="s">
        <v>17</v>
      </c>
      <c r="D62" s="28" t="s">
        <v>230</v>
      </c>
      <c r="E62" s="28" t="s">
        <v>19</v>
      </c>
      <c r="F62" s="29" t="s">
        <v>229</v>
      </c>
      <c r="G62" s="29" t="s">
        <v>229</v>
      </c>
      <c r="H62" s="30">
        <v>1052</v>
      </c>
      <c r="I62" s="31">
        <v>43297</v>
      </c>
      <c r="J62" s="31"/>
      <c r="K62" s="32"/>
    </row>
    <row r="63" spans="1:11" ht="36" customHeight="1" x14ac:dyDescent="0.2">
      <c r="A63" s="25" t="s">
        <v>231</v>
      </c>
      <c r="B63" s="26">
        <v>80198650584</v>
      </c>
      <c r="C63" s="27" t="s">
        <v>17</v>
      </c>
      <c r="D63" s="28" t="s">
        <v>232</v>
      </c>
      <c r="E63" s="28" t="s">
        <v>19</v>
      </c>
      <c r="F63" s="29" t="s">
        <v>37</v>
      </c>
      <c r="G63" s="29" t="s">
        <v>37</v>
      </c>
      <c r="H63" s="30">
        <v>510</v>
      </c>
      <c r="I63" s="31">
        <v>43297</v>
      </c>
      <c r="J63" s="31">
        <v>43297</v>
      </c>
      <c r="K63" s="32">
        <f>H63*1.22</f>
        <v>622.19999999999993</v>
      </c>
    </row>
    <row r="64" spans="1:11" ht="36" customHeight="1" x14ac:dyDescent="0.2">
      <c r="A64" s="25" t="s">
        <v>233</v>
      </c>
      <c r="B64" s="26">
        <v>80198650584</v>
      </c>
      <c r="C64" s="27" t="s">
        <v>17</v>
      </c>
      <c r="D64" s="28" t="s">
        <v>234</v>
      </c>
      <c r="E64" s="28" t="s">
        <v>19</v>
      </c>
      <c r="F64" s="29" t="s">
        <v>235</v>
      </c>
      <c r="G64" s="29" t="s">
        <v>235</v>
      </c>
      <c r="H64" s="30">
        <v>1192.3</v>
      </c>
      <c r="I64" s="31">
        <v>43297</v>
      </c>
      <c r="J64" s="31"/>
      <c r="K64" s="32"/>
    </row>
    <row r="65" spans="1:11" ht="36" customHeight="1" x14ac:dyDescent="0.2">
      <c r="A65" s="25" t="s">
        <v>244</v>
      </c>
      <c r="B65" s="26">
        <v>80198650584</v>
      </c>
      <c r="C65" s="27" t="s">
        <v>17</v>
      </c>
      <c r="D65" s="28" t="s">
        <v>245</v>
      </c>
      <c r="E65" s="28" t="s">
        <v>19</v>
      </c>
      <c r="F65" s="29"/>
      <c r="G65" s="29"/>
      <c r="H65" s="30">
        <v>276</v>
      </c>
      <c r="I65" s="31">
        <v>43299</v>
      </c>
      <c r="J65" s="31"/>
      <c r="K65" s="32"/>
    </row>
    <row r="66" spans="1:11" ht="36" customHeight="1" x14ac:dyDescent="0.2">
      <c r="A66" s="25" t="s">
        <v>248</v>
      </c>
      <c r="B66" s="26">
        <v>80198650584</v>
      </c>
      <c r="C66" s="27" t="s">
        <v>17</v>
      </c>
      <c r="D66" s="28" t="s">
        <v>251</v>
      </c>
      <c r="E66" s="28" t="s">
        <v>19</v>
      </c>
      <c r="F66" s="29" t="s">
        <v>185</v>
      </c>
      <c r="G66" s="29" t="s">
        <v>185</v>
      </c>
      <c r="H66" s="30">
        <v>704.5</v>
      </c>
      <c r="I66" s="31">
        <v>43300</v>
      </c>
      <c r="J66" s="31">
        <v>43349</v>
      </c>
      <c r="K66" s="32">
        <v>859.49</v>
      </c>
    </row>
    <row r="67" spans="1:11" ht="36" customHeight="1" x14ac:dyDescent="0.2">
      <c r="A67" s="25" t="s">
        <v>249</v>
      </c>
      <c r="B67" s="26">
        <v>80198650584</v>
      </c>
      <c r="C67" s="27" t="s">
        <v>17</v>
      </c>
      <c r="D67" s="28" t="s">
        <v>250</v>
      </c>
      <c r="E67" s="28" t="s">
        <v>19</v>
      </c>
      <c r="F67" s="29" t="s">
        <v>229</v>
      </c>
      <c r="G67" s="29" t="s">
        <v>229</v>
      </c>
      <c r="H67" s="30">
        <v>165</v>
      </c>
      <c r="I67" s="31">
        <v>43301</v>
      </c>
      <c r="J67" s="31"/>
      <c r="K67" s="32"/>
    </row>
    <row r="68" spans="1:11" ht="36" customHeight="1" x14ac:dyDescent="0.2">
      <c r="A68" s="25" t="s">
        <v>253</v>
      </c>
      <c r="B68" s="26">
        <v>80198650584</v>
      </c>
      <c r="C68" s="27" t="s">
        <v>17</v>
      </c>
      <c r="D68" s="28" t="s">
        <v>254</v>
      </c>
      <c r="E68" s="28" t="s">
        <v>19</v>
      </c>
      <c r="F68" s="29" t="s">
        <v>258</v>
      </c>
      <c r="G68" s="29" t="s">
        <v>258</v>
      </c>
      <c r="H68" s="30">
        <v>180</v>
      </c>
      <c r="I68" s="31">
        <v>43306</v>
      </c>
      <c r="J68" s="31">
        <v>43321</v>
      </c>
      <c r="K68" s="32">
        <v>219.6</v>
      </c>
    </row>
    <row r="69" spans="1:11" ht="36" customHeight="1" x14ac:dyDescent="0.2">
      <c r="A69" s="25" t="s">
        <v>257</v>
      </c>
      <c r="B69" s="26">
        <v>80198650584</v>
      </c>
      <c r="C69" s="27" t="s">
        <v>17</v>
      </c>
      <c r="D69" s="28" t="s">
        <v>256</v>
      </c>
      <c r="E69" s="28" t="s">
        <v>19</v>
      </c>
      <c r="F69" s="29" t="s">
        <v>276</v>
      </c>
      <c r="G69" s="29" t="s">
        <v>276</v>
      </c>
      <c r="H69" s="30">
        <v>39500</v>
      </c>
      <c r="I69" s="31">
        <v>43308</v>
      </c>
      <c r="J69" s="31"/>
      <c r="K69" s="32"/>
    </row>
    <row r="70" spans="1:11" ht="36" customHeight="1" x14ac:dyDescent="0.2">
      <c r="A70" s="25" t="s">
        <v>259</v>
      </c>
      <c r="B70" s="26">
        <v>80198650584</v>
      </c>
      <c r="C70" s="27" t="s">
        <v>17</v>
      </c>
      <c r="D70" s="28" t="s">
        <v>260</v>
      </c>
      <c r="E70" s="28" t="s">
        <v>19</v>
      </c>
      <c r="F70" s="29" t="s">
        <v>89</v>
      </c>
      <c r="G70" s="29" t="s">
        <v>89</v>
      </c>
      <c r="H70" s="30">
        <v>4731.1499999999996</v>
      </c>
      <c r="I70" s="31">
        <v>43314</v>
      </c>
      <c r="J70" s="31"/>
      <c r="K70" s="32">
        <v>5788</v>
      </c>
    </row>
    <row r="71" spans="1:11" ht="36" customHeight="1" x14ac:dyDescent="0.2">
      <c r="A71" s="25" t="s">
        <v>261</v>
      </c>
      <c r="B71" s="26">
        <v>80198650584</v>
      </c>
      <c r="C71" s="27" t="s">
        <v>17</v>
      </c>
      <c r="D71" s="28" t="s">
        <v>262</v>
      </c>
      <c r="E71" s="28" t="s">
        <v>19</v>
      </c>
      <c r="F71" s="29" t="s">
        <v>186</v>
      </c>
      <c r="G71" s="29" t="s">
        <v>186</v>
      </c>
      <c r="H71" s="30">
        <v>11700</v>
      </c>
      <c r="I71" s="31">
        <v>43315</v>
      </c>
      <c r="J71" s="31"/>
      <c r="K71" s="32">
        <v>14274</v>
      </c>
    </row>
    <row r="72" spans="1:11" ht="36" customHeight="1" x14ac:dyDescent="0.2">
      <c r="A72" s="25" t="s">
        <v>265</v>
      </c>
      <c r="B72" s="26">
        <v>80198650584</v>
      </c>
      <c r="C72" s="27" t="s">
        <v>17</v>
      </c>
      <c r="D72" s="28" t="s">
        <v>270</v>
      </c>
      <c r="E72" s="28" t="s">
        <v>19</v>
      </c>
      <c r="F72" s="29" t="s">
        <v>266</v>
      </c>
      <c r="G72" s="29" t="s">
        <v>266</v>
      </c>
      <c r="H72" s="30">
        <v>1930</v>
      </c>
      <c r="I72" s="31">
        <v>43336</v>
      </c>
      <c r="J72" s="31"/>
      <c r="K72" s="32"/>
    </row>
    <row r="73" spans="1:11" ht="36" customHeight="1" x14ac:dyDescent="0.2">
      <c r="A73" s="33" t="s">
        <v>267</v>
      </c>
      <c r="B73" s="34">
        <v>80198650584</v>
      </c>
      <c r="C73" s="35" t="s">
        <v>17</v>
      </c>
      <c r="D73" s="36" t="s">
        <v>268</v>
      </c>
      <c r="E73" s="36" t="s">
        <v>121</v>
      </c>
      <c r="F73" s="37"/>
      <c r="G73" s="37"/>
      <c r="H73" s="38">
        <v>150000</v>
      </c>
      <c r="I73" s="39"/>
      <c r="J73" s="39"/>
      <c r="K73" s="40"/>
    </row>
    <row r="74" spans="1:11" ht="36" customHeight="1" x14ac:dyDescent="0.2">
      <c r="A74" s="25" t="s">
        <v>272</v>
      </c>
      <c r="B74" s="26">
        <v>80198650584</v>
      </c>
      <c r="C74" s="27" t="s">
        <v>17</v>
      </c>
      <c r="D74" s="28" t="s">
        <v>271</v>
      </c>
      <c r="E74" s="28" t="s">
        <v>19</v>
      </c>
      <c r="F74" s="29" t="s">
        <v>274</v>
      </c>
      <c r="G74" s="29" t="s">
        <v>274</v>
      </c>
      <c r="H74" s="30">
        <v>25500</v>
      </c>
      <c r="I74" s="31">
        <v>43344</v>
      </c>
      <c r="J74" s="31"/>
      <c r="K74" s="32"/>
    </row>
    <row r="75" spans="1:11" ht="36" customHeight="1" x14ac:dyDescent="0.2">
      <c r="A75" s="25" t="s">
        <v>273</v>
      </c>
      <c r="B75" s="26">
        <v>80198650584</v>
      </c>
      <c r="C75" s="27" t="s">
        <v>17</v>
      </c>
      <c r="D75" s="28" t="s">
        <v>269</v>
      </c>
      <c r="E75" s="28" t="s">
        <v>19</v>
      </c>
      <c r="F75" s="29" t="s">
        <v>275</v>
      </c>
      <c r="G75" s="29"/>
      <c r="H75" s="30">
        <v>24000</v>
      </c>
      <c r="I75" s="31">
        <v>43344</v>
      </c>
      <c r="J75" s="31"/>
      <c r="K75" s="32"/>
    </row>
    <row r="76" spans="1:11" ht="36" customHeight="1" x14ac:dyDescent="0.2">
      <c r="A76" s="25" t="s">
        <v>278</v>
      </c>
      <c r="B76" s="26">
        <v>80198650584</v>
      </c>
      <c r="C76" s="27" t="s">
        <v>17</v>
      </c>
      <c r="D76" s="28" t="s">
        <v>277</v>
      </c>
      <c r="E76" s="28" t="s">
        <v>19</v>
      </c>
      <c r="F76" s="29" t="s">
        <v>276</v>
      </c>
      <c r="G76" s="29" t="s">
        <v>276</v>
      </c>
      <c r="H76" s="30">
        <v>39800</v>
      </c>
      <c r="I76" s="31">
        <v>43350</v>
      </c>
      <c r="J76" s="31"/>
      <c r="K76" s="32"/>
    </row>
    <row r="77" spans="1:11" ht="36" customHeight="1" x14ac:dyDescent="0.2">
      <c r="A77" s="25" t="s">
        <v>280</v>
      </c>
      <c r="B77" s="26">
        <v>80198650584</v>
      </c>
      <c r="C77" s="27" t="s">
        <v>17</v>
      </c>
      <c r="D77" s="28" t="s">
        <v>279</v>
      </c>
      <c r="E77" s="28" t="s">
        <v>19</v>
      </c>
      <c r="F77" s="29" t="s">
        <v>89</v>
      </c>
      <c r="G77" s="29" t="s">
        <v>89</v>
      </c>
      <c r="H77" s="30">
        <v>4731.1499999999996</v>
      </c>
      <c r="I77" s="31">
        <v>43355</v>
      </c>
      <c r="J77" s="31"/>
      <c r="K77" s="32"/>
    </row>
    <row r="78" spans="1:11" ht="36" customHeight="1" x14ac:dyDescent="0.2">
      <c r="A78" s="25" t="s">
        <v>283</v>
      </c>
      <c r="B78" s="26">
        <v>80198650584</v>
      </c>
      <c r="C78" s="27" t="s">
        <v>17</v>
      </c>
      <c r="D78" s="28" t="s">
        <v>282</v>
      </c>
      <c r="E78" s="28" t="s">
        <v>19</v>
      </c>
      <c r="F78" s="29" t="s">
        <v>252</v>
      </c>
      <c r="G78" s="29" t="s">
        <v>252</v>
      </c>
      <c r="H78" s="30">
        <v>1232.5</v>
      </c>
      <c r="I78" s="31">
        <v>43356</v>
      </c>
      <c r="J78" s="31"/>
      <c r="K78" s="32"/>
    </row>
  </sheetData>
  <autoFilter ref="A3:K78" xr:uid="{00000000-0009-0000-0000-000001000000}"/>
  <mergeCells count="2">
    <mergeCell ref="A1:K1"/>
    <mergeCell ref="A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 filterMode="1">
    <tabColor rgb="FFCC0099"/>
    <pageSetUpPr fitToPage="1"/>
  </sheetPr>
  <dimension ref="A1:R54"/>
  <sheetViews>
    <sheetView workbookViewId="0">
      <selection activeCell="I51" sqref="I51:J51"/>
    </sheetView>
  </sheetViews>
  <sheetFormatPr defaultRowHeight="12.75" x14ac:dyDescent="0.2"/>
  <cols>
    <col min="1" max="1" width="12.5703125" customWidth="1"/>
    <col min="2" max="2" width="11.28515625" bestFit="1" customWidth="1"/>
    <col min="3" max="3" width="35.5703125" bestFit="1" customWidth="1"/>
    <col min="4" max="4" width="12" customWidth="1"/>
    <col min="5" max="5" width="52.7109375" bestFit="1" customWidth="1"/>
    <col min="6" max="6" width="46.85546875" bestFit="1" customWidth="1"/>
    <col min="7" max="7" width="22.5703125" bestFit="1" customWidth="1"/>
    <col min="8" max="8" width="28.140625" customWidth="1"/>
    <col min="9" max="9" width="18.28515625" bestFit="1" customWidth="1"/>
    <col min="10" max="10" width="12.7109375" bestFit="1" customWidth="1"/>
    <col min="11" max="11" width="14.5703125" customWidth="1"/>
    <col min="12" max="12" width="16.140625" customWidth="1"/>
    <col min="13" max="13" width="9.85546875" bestFit="1" customWidth="1"/>
    <col min="15" max="15" width="34.7109375" bestFit="1" customWidth="1"/>
    <col min="16" max="16" width="9" bestFit="1" customWidth="1"/>
    <col min="17" max="18" width="10.42578125" bestFit="1" customWidth="1"/>
  </cols>
  <sheetData>
    <row r="1" spans="1:18" ht="51" customHeight="1" x14ac:dyDescent="0.25">
      <c r="B1" s="109" t="s">
        <v>302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51" customHeight="1" x14ac:dyDescent="0.2">
      <c r="B2" s="43"/>
      <c r="C2" s="110" t="s">
        <v>301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s="2" customFormat="1" ht="63.75" x14ac:dyDescent="0.2">
      <c r="A3" s="4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42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14</v>
      </c>
      <c r="Q3" s="1" t="s">
        <v>15</v>
      </c>
      <c r="R3" s="1" t="s">
        <v>300</v>
      </c>
    </row>
    <row r="4" spans="1:18" s="3" customFormat="1" ht="12.95" hidden="1" customHeight="1" x14ac:dyDescent="0.2">
      <c r="A4" s="3">
        <v>3000076479</v>
      </c>
      <c r="B4" s="4" t="s">
        <v>264</v>
      </c>
      <c r="C4" s="5" t="s">
        <v>17</v>
      </c>
      <c r="D4" s="6">
        <v>80198650584</v>
      </c>
      <c r="E4" s="5" t="s">
        <v>18</v>
      </c>
      <c r="F4" s="5" t="s">
        <v>19</v>
      </c>
      <c r="G4" s="5" t="s">
        <v>20</v>
      </c>
      <c r="H4" s="5" t="s">
        <v>20</v>
      </c>
      <c r="I4" s="7">
        <v>0</v>
      </c>
      <c r="J4" s="8">
        <v>0</v>
      </c>
      <c r="K4" s="9">
        <v>650</v>
      </c>
      <c r="L4" s="10">
        <f t="shared" ref="L4:L10" si="0">R4</f>
        <v>43112</v>
      </c>
      <c r="M4" s="11">
        <v>650</v>
      </c>
      <c r="N4" s="14" t="s">
        <v>21</v>
      </c>
      <c r="O4" s="14" t="s">
        <v>22</v>
      </c>
      <c r="P4" s="12" t="s">
        <v>23</v>
      </c>
      <c r="Q4" s="12">
        <v>43112</v>
      </c>
      <c r="R4" s="12">
        <v>43112</v>
      </c>
    </row>
    <row r="5" spans="1:18" s="3" customFormat="1" ht="12.95" hidden="1" customHeight="1" x14ac:dyDescent="0.2">
      <c r="A5" s="3">
        <v>3000076487</v>
      </c>
      <c r="B5" s="4" t="s">
        <v>24</v>
      </c>
      <c r="C5" s="5" t="s">
        <v>17</v>
      </c>
      <c r="D5" s="6">
        <v>80198650584</v>
      </c>
      <c r="E5" s="5" t="s">
        <v>25</v>
      </c>
      <c r="F5" s="5" t="s">
        <v>19</v>
      </c>
      <c r="G5" s="5" t="s">
        <v>26</v>
      </c>
      <c r="H5" s="5" t="s">
        <v>26</v>
      </c>
      <c r="I5" s="7" t="s">
        <v>27</v>
      </c>
      <c r="J5" s="8">
        <v>5119881216</v>
      </c>
      <c r="K5" s="9">
        <v>1250</v>
      </c>
      <c r="L5" s="10">
        <f t="shared" si="0"/>
        <v>43138</v>
      </c>
      <c r="M5" s="11">
        <v>1250</v>
      </c>
      <c r="N5" s="14" t="s">
        <v>28</v>
      </c>
      <c r="O5" s="14" t="s">
        <v>29</v>
      </c>
      <c r="P5" s="12" t="s">
        <v>23</v>
      </c>
      <c r="Q5" s="12">
        <v>43115</v>
      </c>
      <c r="R5" s="12">
        <v>43138</v>
      </c>
    </row>
    <row r="6" spans="1:18" s="3" customFormat="1" ht="12.95" hidden="1" customHeight="1" x14ac:dyDescent="0.2">
      <c r="A6" s="3">
        <v>3000076489</v>
      </c>
      <c r="B6" s="4" t="s">
        <v>30</v>
      </c>
      <c r="C6" s="5" t="s">
        <v>17</v>
      </c>
      <c r="D6" s="6">
        <v>80198650584</v>
      </c>
      <c r="E6" s="5" t="s">
        <v>31</v>
      </c>
      <c r="F6" s="5" t="s">
        <v>19</v>
      </c>
      <c r="G6" s="5" t="s">
        <v>32</v>
      </c>
      <c r="H6" s="5" t="s">
        <v>191</v>
      </c>
      <c r="I6" s="7">
        <v>1735830596</v>
      </c>
      <c r="J6" s="8">
        <v>1735830596</v>
      </c>
      <c r="K6" s="9">
        <v>295</v>
      </c>
      <c r="L6" s="10">
        <f t="shared" si="0"/>
        <v>43130</v>
      </c>
      <c r="M6" s="11">
        <f>K6*1.22</f>
        <v>359.9</v>
      </c>
      <c r="N6" s="14" t="s">
        <v>21</v>
      </c>
      <c r="O6" s="14" t="s">
        <v>33</v>
      </c>
      <c r="P6" s="12" t="s">
        <v>34</v>
      </c>
      <c r="Q6" s="12">
        <v>43117</v>
      </c>
      <c r="R6" s="12">
        <v>43130</v>
      </c>
    </row>
    <row r="7" spans="1:18" s="3" customFormat="1" ht="12.95" hidden="1" customHeight="1" x14ac:dyDescent="0.2">
      <c r="A7" s="3">
        <v>3000076490</v>
      </c>
      <c r="B7" s="4" t="s">
        <v>35</v>
      </c>
      <c r="C7" s="5" t="s">
        <v>17</v>
      </c>
      <c r="D7" s="6">
        <v>80198650584</v>
      </c>
      <c r="E7" s="5" t="s">
        <v>36</v>
      </c>
      <c r="F7" s="5" t="s">
        <v>19</v>
      </c>
      <c r="G7" s="5" t="s">
        <v>37</v>
      </c>
      <c r="H7" s="5" t="s">
        <v>37</v>
      </c>
      <c r="I7" s="7">
        <v>11885141009</v>
      </c>
      <c r="J7" s="8">
        <v>11885141009</v>
      </c>
      <c r="K7" s="9">
        <v>330</v>
      </c>
      <c r="L7" s="10">
        <f t="shared" si="0"/>
        <v>43125</v>
      </c>
      <c r="M7" s="11">
        <f>K7*1.22</f>
        <v>402.59999999999997</v>
      </c>
      <c r="N7" s="14" t="s">
        <v>21</v>
      </c>
      <c r="O7" s="14" t="s">
        <v>38</v>
      </c>
      <c r="P7" s="12" t="s">
        <v>34</v>
      </c>
      <c r="Q7" s="12">
        <v>43117</v>
      </c>
      <c r="R7" s="12">
        <v>43125</v>
      </c>
    </row>
    <row r="8" spans="1:18" s="3" customFormat="1" ht="12.95" hidden="1" customHeight="1" x14ac:dyDescent="0.2">
      <c r="A8" s="3">
        <v>3000076491</v>
      </c>
      <c r="B8" s="4" t="s">
        <v>39</v>
      </c>
      <c r="C8" s="5" t="s">
        <v>17</v>
      </c>
      <c r="D8" s="6">
        <v>80198650584</v>
      </c>
      <c r="E8" s="5" t="s">
        <v>40</v>
      </c>
      <c r="F8" s="5" t="s">
        <v>19</v>
      </c>
      <c r="G8" s="5" t="s">
        <v>41</v>
      </c>
      <c r="H8" s="5" t="s">
        <v>41</v>
      </c>
      <c r="I8" s="7" t="s">
        <v>42</v>
      </c>
      <c r="J8" s="8">
        <v>12733411008</v>
      </c>
      <c r="K8" s="9">
        <v>320</v>
      </c>
      <c r="L8" s="10">
        <f t="shared" si="0"/>
        <v>43122</v>
      </c>
      <c r="M8" s="11">
        <f>K8*1.22</f>
        <v>390.4</v>
      </c>
      <c r="N8" s="14" t="s">
        <v>21</v>
      </c>
      <c r="O8" s="14" t="s">
        <v>43</v>
      </c>
      <c r="P8" s="12" t="s">
        <v>23</v>
      </c>
      <c r="Q8" s="12">
        <v>43117</v>
      </c>
      <c r="R8" s="12">
        <v>43122</v>
      </c>
    </row>
    <row r="9" spans="1:18" s="3" customFormat="1" ht="12.95" hidden="1" customHeight="1" x14ac:dyDescent="0.2">
      <c r="A9" s="3">
        <v>3000076507</v>
      </c>
      <c r="B9" s="4" t="s">
        <v>48</v>
      </c>
      <c r="C9" s="5" t="s">
        <v>17</v>
      </c>
      <c r="D9" s="6">
        <v>80198650584</v>
      </c>
      <c r="E9" s="5" t="s">
        <v>49</v>
      </c>
      <c r="F9" s="5" t="s">
        <v>19</v>
      </c>
      <c r="G9" s="5" t="s">
        <v>50</v>
      </c>
      <c r="H9" s="5" t="s">
        <v>50</v>
      </c>
      <c r="I9" s="7">
        <v>2048930206</v>
      </c>
      <c r="J9" s="8">
        <v>2048930206</v>
      </c>
      <c r="K9" s="9">
        <v>3312</v>
      </c>
      <c r="L9" s="10">
        <f t="shared" si="0"/>
        <v>43145</v>
      </c>
      <c r="M9" s="11">
        <f>K9*1.22</f>
        <v>4040.64</v>
      </c>
      <c r="N9" s="14" t="s">
        <v>21</v>
      </c>
      <c r="O9" s="14" t="s">
        <v>51</v>
      </c>
      <c r="P9" s="12" t="s">
        <v>34</v>
      </c>
      <c r="Q9" s="12">
        <v>43122</v>
      </c>
      <c r="R9" s="12">
        <v>43145</v>
      </c>
    </row>
    <row r="10" spans="1:18" s="3" customFormat="1" ht="12.95" hidden="1" customHeight="1" x14ac:dyDescent="0.2">
      <c r="A10" s="3">
        <v>3000076508</v>
      </c>
      <c r="B10" s="4" t="s">
        <v>52</v>
      </c>
      <c r="C10" s="5" t="s">
        <v>17</v>
      </c>
      <c r="D10" s="6">
        <v>80198650584</v>
      </c>
      <c r="E10" s="5" t="s">
        <v>53</v>
      </c>
      <c r="F10" s="5" t="s">
        <v>19</v>
      </c>
      <c r="G10" s="5" t="s">
        <v>54</v>
      </c>
      <c r="H10" s="5" t="s">
        <v>54</v>
      </c>
      <c r="I10" s="7" t="s">
        <v>55</v>
      </c>
      <c r="J10" s="8" t="s">
        <v>56</v>
      </c>
      <c r="K10" s="9">
        <v>300</v>
      </c>
      <c r="L10" s="10">
        <f t="shared" si="0"/>
        <v>43124</v>
      </c>
      <c r="M10" s="11">
        <f>K10*1.22</f>
        <v>366</v>
      </c>
      <c r="N10" s="14" t="s">
        <v>21</v>
      </c>
      <c r="O10" s="14" t="s">
        <v>57</v>
      </c>
      <c r="P10" s="12" t="s">
        <v>23</v>
      </c>
      <c r="Q10" s="12">
        <v>43122</v>
      </c>
      <c r="R10" s="12">
        <v>43124</v>
      </c>
    </row>
    <row r="11" spans="1:18" s="3" customFormat="1" ht="12.95" hidden="1" customHeight="1" x14ac:dyDescent="0.2">
      <c r="A11" s="3">
        <v>3000076506</v>
      </c>
      <c r="B11" s="4" t="s">
        <v>44</v>
      </c>
      <c r="C11" s="5" t="s">
        <v>17</v>
      </c>
      <c r="D11" s="6">
        <v>80198650584</v>
      </c>
      <c r="E11" s="5" t="s">
        <v>45</v>
      </c>
      <c r="F11" s="5" t="s">
        <v>19</v>
      </c>
      <c r="G11" s="5" t="s">
        <v>46</v>
      </c>
      <c r="H11" s="5" t="s">
        <v>46</v>
      </c>
      <c r="I11" s="7">
        <v>970600581</v>
      </c>
      <c r="J11" s="8">
        <v>947821005</v>
      </c>
      <c r="K11" s="9">
        <v>10000</v>
      </c>
      <c r="L11" s="10">
        <v>43465</v>
      </c>
      <c r="M11" s="11"/>
      <c r="N11" s="14" t="s">
        <v>21</v>
      </c>
      <c r="O11" s="14" t="s">
        <v>47</v>
      </c>
      <c r="P11" s="12" t="s">
        <v>23</v>
      </c>
      <c r="Q11" s="12">
        <v>43125</v>
      </c>
      <c r="R11" s="12">
        <v>43465</v>
      </c>
    </row>
    <row r="12" spans="1:18" s="3" customFormat="1" ht="12.95" hidden="1" customHeight="1" x14ac:dyDescent="0.2">
      <c r="A12" s="3">
        <v>3000077474</v>
      </c>
      <c r="B12" s="4" t="s">
        <v>58</v>
      </c>
      <c r="C12" s="5" t="s">
        <v>17</v>
      </c>
      <c r="D12" s="6">
        <v>80198650584</v>
      </c>
      <c r="E12" s="5" t="s">
        <v>59</v>
      </c>
      <c r="F12" s="5" t="s">
        <v>19</v>
      </c>
      <c r="G12" s="5" t="s">
        <v>150</v>
      </c>
      <c r="H12" s="5" t="s">
        <v>150</v>
      </c>
      <c r="I12" s="13">
        <v>2778750246</v>
      </c>
      <c r="J12" s="13">
        <v>2778750246</v>
      </c>
      <c r="K12" s="9">
        <v>3244.84</v>
      </c>
      <c r="L12" s="10">
        <v>43189</v>
      </c>
      <c r="M12" s="11">
        <v>3959</v>
      </c>
      <c r="N12" s="14" t="s">
        <v>21</v>
      </c>
      <c r="O12" s="14" t="s">
        <v>60</v>
      </c>
      <c r="P12" s="12" t="s">
        <v>34</v>
      </c>
      <c r="Q12" s="12">
        <v>43133</v>
      </c>
      <c r="R12" s="10">
        <v>43189</v>
      </c>
    </row>
    <row r="13" spans="1:18" s="3" customFormat="1" ht="12.95" hidden="1" customHeight="1" x14ac:dyDescent="0.2">
      <c r="A13" s="3">
        <v>3000077475</v>
      </c>
      <c r="B13" s="4" t="s">
        <v>61</v>
      </c>
      <c r="C13" s="5" t="s">
        <v>17</v>
      </c>
      <c r="D13" s="6">
        <v>80198650584</v>
      </c>
      <c r="E13" s="5" t="s">
        <v>62</v>
      </c>
      <c r="F13" s="5" t="s">
        <v>19</v>
      </c>
      <c r="G13" s="5" t="s">
        <v>63</v>
      </c>
      <c r="H13" s="5" t="s">
        <v>63</v>
      </c>
      <c r="I13" s="7">
        <v>3526780543</v>
      </c>
      <c r="J13" s="8">
        <v>3526780543</v>
      </c>
      <c r="K13" s="9">
        <v>5000</v>
      </c>
      <c r="L13" s="12">
        <v>43143</v>
      </c>
      <c r="M13" s="11">
        <f>K13*1.22</f>
        <v>6100</v>
      </c>
      <c r="N13" s="14" t="s">
        <v>21</v>
      </c>
      <c r="O13" s="14" t="s">
        <v>64</v>
      </c>
      <c r="P13" s="12" t="s">
        <v>23</v>
      </c>
      <c r="Q13" s="12">
        <v>43133</v>
      </c>
      <c r="R13" s="12">
        <v>43143</v>
      </c>
    </row>
    <row r="14" spans="1:18" s="3" customFormat="1" ht="12.95" hidden="1" customHeight="1" x14ac:dyDescent="0.2">
      <c r="A14" s="3">
        <v>3000077476</v>
      </c>
      <c r="B14" s="4" t="s">
        <v>65</v>
      </c>
      <c r="C14" s="5" t="s">
        <v>17</v>
      </c>
      <c r="D14" s="6">
        <v>80198650584</v>
      </c>
      <c r="E14" s="5" t="s">
        <v>66</v>
      </c>
      <c r="F14" s="5" t="s">
        <v>19</v>
      </c>
      <c r="G14" s="5" t="s">
        <v>67</v>
      </c>
      <c r="H14" s="5" t="s">
        <v>67</v>
      </c>
      <c r="I14" s="7">
        <v>7945211006</v>
      </c>
      <c r="J14" s="8">
        <v>7945211006</v>
      </c>
      <c r="K14" s="9">
        <v>347</v>
      </c>
      <c r="L14" s="10"/>
      <c r="M14" s="11"/>
      <c r="N14" s="14" t="s">
        <v>21</v>
      </c>
      <c r="O14" s="14" t="s">
        <v>68</v>
      </c>
      <c r="P14" s="12" t="s">
        <v>23</v>
      </c>
      <c r="Q14" s="12">
        <v>43133</v>
      </c>
      <c r="R14" s="12"/>
    </row>
    <row r="15" spans="1:18" s="3" customFormat="1" ht="12.95" hidden="1" customHeight="1" x14ac:dyDescent="0.2">
      <c r="A15" s="3">
        <v>3000077484</v>
      </c>
      <c r="B15" s="4" t="s">
        <v>72</v>
      </c>
      <c r="C15" s="5" t="s">
        <v>17</v>
      </c>
      <c r="D15" s="6">
        <v>80198650584</v>
      </c>
      <c r="E15" s="5" t="s">
        <v>73</v>
      </c>
      <c r="F15" s="5" t="s">
        <v>19</v>
      </c>
      <c r="G15" s="5" t="s">
        <v>104</v>
      </c>
      <c r="H15" s="5" t="s">
        <v>104</v>
      </c>
      <c r="I15" s="7">
        <v>12812081003</v>
      </c>
      <c r="J15" s="7">
        <v>12812081003</v>
      </c>
      <c r="K15" s="9">
        <v>4400</v>
      </c>
      <c r="L15" s="10"/>
      <c r="M15" s="11"/>
      <c r="N15" s="14" t="s">
        <v>28</v>
      </c>
      <c r="O15" s="14" t="s">
        <v>105</v>
      </c>
      <c r="P15" s="12" t="s">
        <v>23</v>
      </c>
      <c r="Q15" s="12">
        <v>43137</v>
      </c>
      <c r="R15" s="12"/>
    </row>
    <row r="16" spans="1:18" s="3" customFormat="1" ht="12.95" hidden="1" customHeight="1" x14ac:dyDescent="0.2">
      <c r="A16" s="3">
        <v>3000077488</v>
      </c>
      <c r="B16" s="4" t="s">
        <v>135</v>
      </c>
      <c r="C16" s="5" t="s">
        <v>17</v>
      </c>
      <c r="D16" s="6">
        <v>80198650584</v>
      </c>
      <c r="E16" s="5" t="s">
        <v>136</v>
      </c>
      <c r="F16" s="5" t="s">
        <v>19</v>
      </c>
      <c r="G16" s="5" t="s">
        <v>137</v>
      </c>
      <c r="H16" s="5" t="s">
        <v>137</v>
      </c>
      <c r="I16" s="7">
        <v>8613401002</v>
      </c>
      <c r="J16" s="8">
        <v>8613401002</v>
      </c>
      <c r="K16" s="9">
        <v>4000</v>
      </c>
      <c r="L16" s="10">
        <v>43224</v>
      </c>
      <c r="M16" s="11">
        <v>4160</v>
      </c>
      <c r="N16" s="14" t="s">
        <v>21</v>
      </c>
      <c r="O16" s="14" t="s">
        <v>152</v>
      </c>
      <c r="P16" s="12" t="s">
        <v>23</v>
      </c>
      <c r="Q16" s="12">
        <v>43139</v>
      </c>
      <c r="R16" s="10">
        <v>43224</v>
      </c>
    </row>
    <row r="17" spans="1:18" s="3" customFormat="1" ht="12.95" hidden="1" customHeight="1" x14ac:dyDescent="0.2">
      <c r="A17" s="3">
        <v>3000077504</v>
      </c>
      <c r="B17" s="4" t="s">
        <v>74</v>
      </c>
      <c r="C17" s="5" t="s">
        <v>17</v>
      </c>
      <c r="D17" s="6">
        <v>80198650584</v>
      </c>
      <c r="E17" s="5" t="s">
        <v>75</v>
      </c>
      <c r="F17" s="5" t="s">
        <v>19</v>
      </c>
      <c r="G17" s="5" t="s">
        <v>76</v>
      </c>
      <c r="H17" s="5" t="s">
        <v>76</v>
      </c>
      <c r="I17" s="7">
        <v>2603680246</v>
      </c>
      <c r="J17" s="8">
        <v>2603680246</v>
      </c>
      <c r="K17" s="9">
        <v>10845</v>
      </c>
      <c r="L17" s="10"/>
      <c r="M17" s="11"/>
      <c r="N17" s="14" t="s">
        <v>28</v>
      </c>
      <c r="O17" s="14" t="s">
        <v>106</v>
      </c>
      <c r="P17" s="12" t="s">
        <v>23</v>
      </c>
      <c r="Q17" s="12">
        <v>43144</v>
      </c>
      <c r="R17" s="12">
        <v>43874</v>
      </c>
    </row>
    <row r="18" spans="1:18" s="3" customFormat="1" ht="12.95" hidden="1" customHeight="1" x14ac:dyDescent="0.2">
      <c r="A18" s="3">
        <v>3000077483</v>
      </c>
      <c r="B18" s="4" t="s">
        <v>69</v>
      </c>
      <c r="C18" s="5" t="s">
        <v>17</v>
      </c>
      <c r="D18" s="6">
        <v>80198650584</v>
      </c>
      <c r="E18" s="5" t="s">
        <v>70</v>
      </c>
      <c r="F18" s="5" t="s">
        <v>19</v>
      </c>
      <c r="G18" s="5" t="s">
        <v>71</v>
      </c>
      <c r="H18" s="5" t="s">
        <v>71</v>
      </c>
      <c r="I18" s="7">
        <v>1593590605</v>
      </c>
      <c r="J18" s="8">
        <v>1593590605</v>
      </c>
      <c r="K18" s="9">
        <v>2610</v>
      </c>
      <c r="L18" s="12">
        <v>43164</v>
      </c>
      <c r="M18" s="11">
        <v>2610</v>
      </c>
      <c r="N18" s="14" t="s">
        <v>21</v>
      </c>
      <c r="O18" s="14" t="s">
        <v>247</v>
      </c>
      <c r="P18" s="12" t="s">
        <v>23</v>
      </c>
      <c r="Q18" s="12">
        <v>43150</v>
      </c>
      <c r="R18" s="12">
        <v>43164</v>
      </c>
    </row>
    <row r="19" spans="1:18" s="3" customFormat="1" ht="12.95" hidden="1" customHeight="1" x14ac:dyDescent="0.2">
      <c r="A19" s="3">
        <v>3000077766</v>
      </c>
      <c r="B19" s="4" t="s">
        <v>85</v>
      </c>
      <c r="C19" s="5" t="s">
        <v>17</v>
      </c>
      <c r="D19" s="6">
        <v>80198650584</v>
      </c>
      <c r="E19" s="5" t="s">
        <v>86</v>
      </c>
      <c r="F19" s="5" t="s">
        <v>19</v>
      </c>
      <c r="G19" s="5" t="s">
        <v>110</v>
      </c>
      <c r="H19" s="5" t="s">
        <v>110</v>
      </c>
      <c r="I19" s="7">
        <v>9384011004</v>
      </c>
      <c r="J19" s="8">
        <v>9384011004</v>
      </c>
      <c r="K19" s="9">
        <v>90100</v>
      </c>
      <c r="L19" s="12">
        <v>43465</v>
      </c>
      <c r="M19" s="11">
        <f t="shared" ref="M19:M36" si="1">K19*1.22</f>
        <v>109922</v>
      </c>
      <c r="N19" s="14" t="s">
        <v>87</v>
      </c>
      <c r="O19" s="14" t="s">
        <v>297</v>
      </c>
      <c r="P19" s="12" t="s">
        <v>23</v>
      </c>
      <c r="Q19" s="12">
        <v>43158</v>
      </c>
      <c r="R19" s="12">
        <v>43465</v>
      </c>
    </row>
    <row r="20" spans="1:18" s="3" customFormat="1" ht="12.95" hidden="1" customHeight="1" x14ac:dyDescent="0.2">
      <c r="A20" s="3">
        <v>3000077521</v>
      </c>
      <c r="B20" s="4" t="s">
        <v>79</v>
      </c>
      <c r="C20" s="5" t="s">
        <v>17</v>
      </c>
      <c r="D20" s="6">
        <v>80198650584</v>
      </c>
      <c r="E20" s="5" t="s">
        <v>80</v>
      </c>
      <c r="F20" s="5" t="s">
        <v>19</v>
      </c>
      <c r="G20" s="5" t="s">
        <v>99</v>
      </c>
      <c r="H20" s="5" t="s">
        <v>99</v>
      </c>
      <c r="I20" s="7">
        <v>953260627</v>
      </c>
      <c r="J20" s="8">
        <v>966000705</v>
      </c>
      <c r="K20" s="9">
        <v>13000</v>
      </c>
      <c r="L20" s="10"/>
      <c r="M20" s="11"/>
      <c r="N20" s="14" t="s">
        <v>28</v>
      </c>
      <c r="O20" s="14" t="s">
        <v>81</v>
      </c>
      <c r="P20" s="12" t="s">
        <v>23</v>
      </c>
      <c r="Q20" s="12">
        <v>43164</v>
      </c>
      <c r="R20" s="12"/>
    </row>
    <row r="21" spans="1:18" s="3" customFormat="1" ht="12.95" hidden="1" customHeight="1" x14ac:dyDescent="0.2">
      <c r="A21" s="3">
        <v>3000077755</v>
      </c>
      <c r="B21" s="4" t="s">
        <v>77</v>
      </c>
      <c r="C21" s="5" t="s">
        <v>17</v>
      </c>
      <c r="D21" s="6">
        <v>80198650584</v>
      </c>
      <c r="E21" s="5" t="s">
        <v>78</v>
      </c>
      <c r="F21" s="5" t="s">
        <v>19</v>
      </c>
      <c r="G21" s="5" t="s">
        <v>97</v>
      </c>
      <c r="H21" s="5" t="s">
        <v>97</v>
      </c>
      <c r="I21" s="7">
        <v>7306140968</v>
      </c>
      <c r="J21" s="8">
        <v>7306140968</v>
      </c>
      <c r="K21" s="9">
        <v>3900</v>
      </c>
      <c r="L21" s="12">
        <v>43180</v>
      </c>
      <c r="M21" s="11">
        <f t="shared" si="1"/>
        <v>4758</v>
      </c>
      <c r="N21" s="14" t="s">
        <v>21</v>
      </c>
      <c r="O21" s="14" t="s">
        <v>296</v>
      </c>
      <c r="P21" s="12" t="s">
        <v>23</v>
      </c>
      <c r="Q21" s="12">
        <v>43165</v>
      </c>
      <c r="R21" s="12">
        <v>43180</v>
      </c>
    </row>
    <row r="22" spans="1:18" s="3" customFormat="1" ht="12.95" hidden="1" customHeight="1" x14ac:dyDescent="0.2">
      <c r="A22" s="3">
        <v>3000077765</v>
      </c>
      <c r="B22" s="4" t="s">
        <v>82</v>
      </c>
      <c r="C22" s="5" t="s">
        <v>17</v>
      </c>
      <c r="D22" s="6">
        <v>80198650584</v>
      </c>
      <c r="E22" s="5" t="s">
        <v>83</v>
      </c>
      <c r="F22" s="5" t="s">
        <v>19</v>
      </c>
      <c r="G22" s="5" t="s">
        <v>84</v>
      </c>
      <c r="H22" s="5" t="s">
        <v>84</v>
      </c>
      <c r="I22" s="7">
        <v>6340390969</v>
      </c>
      <c r="J22" s="8">
        <v>6340390969</v>
      </c>
      <c r="K22" s="9">
        <v>12000</v>
      </c>
      <c r="L22" s="10"/>
      <c r="M22" s="11"/>
      <c r="N22" s="14" t="s">
        <v>28</v>
      </c>
      <c r="O22" s="14" t="s">
        <v>98</v>
      </c>
      <c r="P22" s="12" t="s">
        <v>23</v>
      </c>
      <c r="Q22" s="12">
        <v>43165</v>
      </c>
      <c r="R22" s="12"/>
    </row>
    <row r="23" spans="1:18" s="3" customFormat="1" ht="12.95" hidden="1" customHeight="1" x14ac:dyDescent="0.2">
      <c r="A23" s="3">
        <v>3000077767</v>
      </c>
      <c r="B23" s="4" t="s">
        <v>88</v>
      </c>
      <c r="C23" s="5" t="s">
        <v>17</v>
      </c>
      <c r="D23" s="6">
        <v>80198650584</v>
      </c>
      <c r="E23" s="5" t="s">
        <v>217</v>
      </c>
      <c r="F23" s="5" t="s">
        <v>19</v>
      </c>
      <c r="G23" s="5" t="s">
        <v>89</v>
      </c>
      <c r="H23" s="5" t="s">
        <v>89</v>
      </c>
      <c r="I23" s="8">
        <v>4656100726</v>
      </c>
      <c r="J23" s="8">
        <v>4656100726</v>
      </c>
      <c r="K23" s="9">
        <v>2350</v>
      </c>
      <c r="L23" s="12">
        <v>43187</v>
      </c>
      <c r="M23" s="11">
        <f t="shared" si="1"/>
        <v>2867</v>
      </c>
      <c r="N23" s="14" t="s">
        <v>21</v>
      </c>
      <c r="O23" s="14" t="s">
        <v>90</v>
      </c>
      <c r="P23" s="12" t="s">
        <v>23</v>
      </c>
      <c r="Q23" s="12">
        <v>43166</v>
      </c>
      <c r="R23" s="12">
        <v>43168</v>
      </c>
    </row>
    <row r="24" spans="1:18" s="3" customFormat="1" ht="12.95" hidden="1" customHeight="1" x14ac:dyDescent="0.2">
      <c r="A24" s="3">
        <v>3000077788</v>
      </c>
      <c r="B24" s="4" t="s">
        <v>91</v>
      </c>
      <c r="C24" s="5" t="s">
        <v>17</v>
      </c>
      <c r="D24" s="6">
        <v>80198650584</v>
      </c>
      <c r="E24" s="5" t="s">
        <v>92</v>
      </c>
      <c r="F24" s="5" t="s">
        <v>19</v>
      </c>
      <c r="G24" s="5" t="s">
        <v>37</v>
      </c>
      <c r="H24" s="5" t="s">
        <v>37</v>
      </c>
      <c r="I24" s="7">
        <v>11885141009</v>
      </c>
      <c r="J24" s="8">
        <v>11885141009</v>
      </c>
      <c r="K24" s="9">
        <v>3862</v>
      </c>
      <c r="L24" s="12">
        <v>43180</v>
      </c>
      <c r="M24" s="11">
        <f t="shared" si="1"/>
        <v>4711.6400000000003</v>
      </c>
      <c r="N24" s="14" t="s">
        <v>21</v>
      </c>
      <c r="O24" s="14" t="s">
        <v>96</v>
      </c>
      <c r="P24" s="12" t="s">
        <v>34</v>
      </c>
      <c r="Q24" s="12">
        <v>43172</v>
      </c>
      <c r="R24" s="12">
        <v>43180</v>
      </c>
    </row>
    <row r="25" spans="1:18" s="3" customFormat="1" ht="12.95" hidden="1" customHeight="1" x14ac:dyDescent="0.2">
      <c r="B25" s="4" t="s">
        <v>120</v>
      </c>
      <c r="C25" s="5" t="s">
        <v>17</v>
      </c>
      <c r="D25" s="6">
        <v>80198650584</v>
      </c>
      <c r="E25" s="5" t="s">
        <v>159</v>
      </c>
      <c r="F25" s="5" t="s">
        <v>121</v>
      </c>
      <c r="G25" s="5" t="s">
        <v>227</v>
      </c>
      <c r="H25" s="5" t="s">
        <v>227</v>
      </c>
      <c r="I25" s="7">
        <v>731410155</v>
      </c>
      <c r="J25" s="8">
        <v>731410155</v>
      </c>
      <c r="K25" s="9">
        <v>140000</v>
      </c>
      <c r="L25" s="10"/>
      <c r="M25" s="11"/>
      <c r="N25" s="14" t="s">
        <v>87</v>
      </c>
      <c r="O25" s="14" t="s">
        <v>241</v>
      </c>
      <c r="P25" s="12" t="s">
        <v>23</v>
      </c>
      <c r="Q25" s="12">
        <v>43173</v>
      </c>
      <c r="R25" s="12"/>
    </row>
    <row r="26" spans="1:18" s="3" customFormat="1" ht="12.95" hidden="1" customHeight="1" x14ac:dyDescent="0.2">
      <c r="A26" s="3">
        <v>3000077795</v>
      </c>
      <c r="B26" s="4" t="s">
        <v>93</v>
      </c>
      <c r="C26" s="5" t="s">
        <v>17</v>
      </c>
      <c r="D26" s="6">
        <v>80198650584</v>
      </c>
      <c r="E26" s="5" t="s">
        <v>94</v>
      </c>
      <c r="F26" s="5" t="s">
        <v>19</v>
      </c>
      <c r="G26" s="5" t="s">
        <v>130</v>
      </c>
      <c r="H26" s="5" t="s">
        <v>130</v>
      </c>
      <c r="I26" s="7">
        <v>2432270540</v>
      </c>
      <c r="J26" s="7">
        <v>2432270540</v>
      </c>
      <c r="K26" s="9">
        <v>14000</v>
      </c>
      <c r="L26" s="10">
        <v>43220</v>
      </c>
      <c r="M26" s="11">
        <f t="shared" si="1"/>
        <v>17080</v>
      </c>
      <c r="N26" s="14" t="s">
        <v>21</v>
      </c>
      <c r="O26" s="14" t="s">
        <v>95</v>
      </c>
      <c r="P26" s="12" t="s">
        <v>23</v>
      </c>
      <c r="Q26" s="12">
        <v>43175</v>
      </c>
      <c r="R26" s="12">
        <v>43220</v>
      </c>
    </row>
    <row r="27" spans="1:18" s="3" customFormat="1" ht="12.95" hidden="1" customHeight="1" x14ac:dyDescent="0.2">
      <c r="A27" s="3">
        <v>3000077850</v>
      </c>
      <c r="B27" s="4" t="s">
        <v>101</v>
      </c>
      <c r="C27" s="5" t="s">
        <v>17</v>
      </c>
      <c r="D27" s="6">
        <v>80198650584</v>
      </c>
      <c r="E27" s="5" t="s">
        <v>236</v>
      </c>
      <c r="F27" s="5" t="s">
        <v>19</v>
      </c>
      <c r="G27" s="5" t="s">
        <v>89</v>
      </c>
      <c r="H27" s="5" t="s">
        <v>89</v>
      </c>
      <c r="I27" s="8">
        <v>4656100726</v>
      </c>
      <c r="J27" s="8">
        <v>4656100726</v>
      </c>
      <c r="K27" s="9">
        <v>2350</v>
      </c>
      <c r="L27" s="12">
        <v>43187</v>
      </c>
      <c r="M27" s="11">
        <f t="shared" si="1"/>
        <v>2867</v>
      </c>
      <c r="N27" s="14" t="s">
        <v>21</v>
      </c>
      <c r="O27" s="14" t="s">
        <v>246</v>
      </c>
      <c r="P27" s="12" t="s">
        <v>23</v>
      </c>
      <c r="Q27" s="12">
        <v>43185</v>
      </c>
      <c r="R27" s="12">
        <v>43187</v>
      </c>
    </row>
    <row r="28" spans="1:18" s="3" customFormat="1" ht="12.95" hidden="1" customHeight="1" x14ac:dyDescent="0.2">
      <c r="A28" s="3">
        <v>3000077851</v>
      </c>
      <c r="B28" s="4" t="s">
        <v>100</v>
      </c>
      <c r="C28" s="5" t="s">
        <v>17</v>
      </c>
      <c r="D28" s="6">
        <v>80198650584</v>
      </c>
      <c r="E28" s="5" t="s">
        <v>102</v>
      </c>
      <c r="F28" s="5" t="s">
        <v>19</v>
      </c>
      <c r="G28" s="5" t="s">
        <v>263</v>
      </c>
      <c r="H28" s="5" t="s">
        <v>263</v>
      </c>
      <c r="I28" s="7">
        <v>8743461009</v>
      </c>
      <c r="J28" s="8">
        <v>8743461009</v>
      </c>
      <c r="K28" s="9">
        <v>250</v>
      </c>
      <c r="L28" s="12">
        <v>43187</v>
      </c>
      <c r="M28" s="11">
        <f t="shared" si="1"/>
        <v>305</v>
      </c>
      <c r="N28" s="14" t="s">
        <v>21</v>
      </c>
      <c r="O28" s="14" t="s">
        <v>103</v>
      </c>
      <c r="P28" s="12" t="s">
        <v>23</v>
      </c>
      <c r="Q28" s="12">
        <v>43185</v>
      </c>
      <c r="R28" s="12">
        <v>43187</v>
      </c>
    </row>
    <row r="29" spans="1:18" s="3" customFormat="1" ht="12.95" hidden="1" customHeight="1" x14ac:dyDescent="0.2">
      <c r="A29" s="3">
        <v>3000077859</v>
      </c>
      <c r="B29" s="4" t="s">
        <v>108</v>
      </c>
      <c r="C29" s="5" t="s">
        <v>17</v>
      </c>
      <c r="D29" s="6">
        <v>80198650584</v>
      </c>
      <c r="E29" s="5" t="s">
        <v>109</v>
      </c>
      <c r="F29" s="5" t="s">
        <v>19</v>
      </c>
      <c r="G29" s="5" t="s">
        <v>107</v>
      </c>
      <c r="H29" s="5" t="s">
        <v>107</v>
      </c>
      <c r="I29" s="8">
        <v>7461320967</v>
      </c>
      <c r="J29" s="8">
        <v>7461320967</v>
      </c>
      <c r="K29" s="9">
        <v>8000</v>
      </c>
      <c r="L29" s="12">
        <v>43255</v>
      </c>
      <c r="M29" s="11">
        <f t="shared" si="1"/>
        <v>9760</v>
      </c>
      <c r="N29" s="14" t="s">
        <v>28</v>
      </c>
      <c r="O29" s="14" t="s">
        <v>123</v>
      </c>
      <c r="P29" s="12" t="s">
        <v>23</v>
      </c>
      <c r="Q29" s="12">
        <v>43187</v>
      </c>
      <c r="R29" s="12">
        <v>43255</v>
      </c>
    </row>
    <row r="30" spans="1:18" s="3" customFormat="1" ht="12.95" hidden="1" customHeight="1" x14ac:dyDescent="0.2">
      <c r="A30" s="3">
        <v>3000078589</v>
      </c>
      <c r="B30" s="4" t="s">
        <v>111</v>
      </c>
      <c r="C30" s="5" t="s">
        <v>17</v>
      </c>
      <c r="D30" s="6">
        <v>80198650584</v>
      </c>
      <c r="E30" s="5" t="s">
        <v>112</v>
      </c>
      <c r="F30" s="5" t="s">
        <v>19</v>
      </c>
      <c r="G30" s="5" t="s">
        <v>216</v>
      </c>
      <c r="H30" s="5" t="s">
        <v>216</v>
      </c>
      <c r="I30" s="7">
        <v>1735830596</v>
      </c>
      <c r="J30" s="7">
        <v>1735830596</v>
      </c>
      <c r="K30" s="9">
        <v>2520</v>
      </c>
      <c r="L30" s="12">
        <v>43208</v>
      </c>
      <c r="M30" s="11">
        <f t="shared" si="1"/>
        <v>3074.4</v>
      </c>
      <c r="N30" s="14" t="s">
        <v>21</v>
      </c>
      <c r="O30" s="14" t="s">
        <v>124</v>
      </c>
      <c r="P30" s="12" t="s">
        <v>34</v>
      </c>
      <c r="Q30" s="12">
        <v>43196</v>
      </c>
      <c r="R30" s="12">
        <v>43208</v>
      </c>
    </row>
    <row r="31" spans="1:18" s="3" customFormat="1" ht="12.95" hidden="1" customHeight="1" x14ac:dyDescent="0.2">
      <c r="A31" s="3">
        <v>3000078598</v>
      </c>
      <c r="B31" s="4" t="s">
        <v>115</v>
      </c>
      <c r="C31" s="5" t="s">
        <v>17</v>
      </c>
      <c r="D31" s="6">
        <v>80198650584</v>
      </c>
      <c r="E31" s="5" t="s">
        <v>116</v>
      </c>
      <c r="F31" s="5" t="s">
        <v>117</v>
      </c>
      <c r="G31" s="5" t="s">
        <v>138</v>
      </c>
      <c r="H31" s="5" t="s">
        <v>138</v>
      </c>
      <c r="I31" s="7">
        <v>3543000370</v>
      </c>
      <c r="J31" s="7">
        <v>3543000370</v>
      </c>
      <c r="K31" s="9">
        <v>29200</v>
      </c>
      <c r="L31" s="10"/>
      <c r="M31" s="11"/>
      <c r="N31" s="14" t="s">
        <v>28</v>
      </c>
      <c r="O31" s="14" t="s">
        <v>134</v>
      </c>
      <c r="P31" s="12" t="s">
        <v>23</v>
      </c>
      <c r="Q31" s="12">
        <v>43206</v>
      </c>
      <c r="R31" s="12"/>
    </row>
    <row r="32" spans="1:18" s="3" customFormat="1" ht="12.95" hidden="1" customHeight="1" x14ac:dyDescent="0.2">
      <c r="A32" s="3">
        <v>3000078597</v>
      </c>
      <c r="B32" s="4" t="s">
        <v>118</v>
      </c>
      <c r="C32" s="5" t="s">
        <v>17</v>
      </c>
      <c r="D32" s="6">
        <v>80198650584</v>
      </c>
      <c r="E32" s="5" t="s">
        <v>119</v>
      </c>
      <c r="F32" s="5" t="s">
        <v>19</v>
      </c>
      <c r="G32" s="5" t="s">
        <v>32</v>
      </c>
      <c r="H32" s="5" t="s">
        <v>191</v>
      </c>
      <c r="I32" s="7">
        <v>1735830596</v>
      </c>
      <c r="J32" s="7">
        <v>1735830596</v>
      </c>
      <c r="K32" s="9">
        <v>2640</v>
      </c>
      <c r="L32" s="10">
        <v>43230</v>
      </c>
      <c r="M32" s="11">
        <f t="shared" si="1"/>
        <v>3220.7999999999997</v>
      </c>
      <c r="N32" s="14" t="s">
        <v>21</v>
      </c>
      <c r="O32" s="14" t="s">
        <v>131</v>
      </c>
      <c r="P32" s="12" t="s">
        <v>34</v>
      </c>
      <c r="Q32" s="12">
        <v>43206</v>
      </c>
      <c r="R32" s="12">
        <v>43230</v>
      </c>
    </row>
    <row r="33" spans="1:18" s="3" customFormat="1" ht="12.95" hidden="1" customHeight="1" x14ac:dyDescent="0.2">
      <c r="A33" s="3">
        <v>3000078590</v>
      </c>
      <c r="B33" s="4" t="s">
        <v>114</v>
      </c>
      <c r="C33" s="5" t="s">
        <v>17</v>
      </c>
      <c r="D33" s="6">
        <v>80198650584</v>
      </c>
      <c r="E33" s="5" t="s">
        <v>113</v>
      </c>
      <c r="F33" s="5" t="s">
        <v>19</v>
      </c>
      <c r="G33" s="5" t="s">
        <v>227</v>
      </c>
      <c r="H33" s="5" t="s">
        <v>227</v>
      </c>
      <c r="I33" s="7">
        <v>731410155</v>
      </c>
      <c r="J33" s="8">
        <v>731410155</v>
      </c>
      <c r="K33" s="9">
        <v>2250</v>
      </c>
      <c r="L33" s="10"/>
      <c r="M33" s="11"/>
      <c r="N33" s="14" t="s">
        <v>21</v>
      </c>
      <c r="O33" s="14" t="s">
        <v>122</v>
      </c>
      <c r="P33" s="12" t="s">
        <v>23</v>
      </c>
      <c r="Q33" s="12">
        <v>43213</v>
      </c>
      <c r="R33" s="12"/>
    </row>
    <row r="34" spans="1:18" s="3" customFormat="1" ht="12.95" hidden="1" customHeight="1" x14ac:dyDescent="0.2">
      <c r="A34" s="3">
        <v>3000079212</v>
      </c>
      <c r="B34" s="4" t="s">
        <v>125</v>
      </c>
      <c r="C34" s="5" t="s">
        <v>17</v>
      </c>
      <c r="D34" s="6">
        <v>80198650584</v>
      </c>
      <c r="E34" s="5" t="s">
        <v>151</v>
      </c>
      <c r="F34" s="5" t="s">
        <v>19</v>
      </c>
      <c r="G34" s="5" t="s">
        <v>185</v>
      </c>
      <c r="H34" s="5" t="s">
        <v>185</v>
      </c>
      <c r="I34" s="7">
        <v>1121130197</v>
      </c>
      <c r="J34" s="8">
        <v>1121130197</v>
      </c>
      <c r="K34" s="9">
        <v>12942.4</v>
      </c>
      <c r="L34" s="10">
        <v>43257</v>
      </c>
      <c r="M34" s="11">
        <f t="shared" si="1"/>
        <v>15789.727999999999</v>
      </c>
      <c r="N34" s="14" t="s">
        <v>28</v>
      </c>
      <c r="O34" s="14" t="s">
        <v>237</v>
      </c>
      <c r="P34" s="12" t="s">
        <v>34</v>
      </c>
      <c r="Q34" s="12">
        <v>43242</v>
      </c>
      <c r="R34" s="12">
        <v>43257</v>
      </c>
    </row>
    <row r="35" spans="1:18" s="3" customFormat="1" ht="12.95" hidden="1" customHeight="1" x14ac:dyDescent="0.2">
      <c r="A35" s="3">
        <v>3000079228</v>
      </c>
      <c r="B35" s="4" t="s">
        <v>126</v>
      </c>
      <c r="C35" s="5" t="s">
        <v>17</v>
      </c>
      <c r="D35" s="6">
        <v>80198650584</v>
      </c>
      <c r="E35" s="5" t="s">
        <v>127</v>
      </c>
      <c r="F35" s="5" t="s">
        <v>19</v>
      </c>
      <c r="G35" s="5" t="s">
        <v>222</v>
      </c>
      <c r="H35" s="5" t="s">
        <v>222</v>
      </c>
      <c r="I35" s="7">
        <v>13275360157</v>
      </c>
      <c r="J35" s="7">
        <v>13275360157</v>
      </c>
      <c r="K35" s="9">
        <v>10000</v>
      </c>
      <c r="L35" s="10"/>
      <c r="M35" s="11"/>
      <c r="N35" s="14" t="s">
        <v>28</v>
      </c>
      <c r="O35" s="14" t="s">
        <v>299</v>
      </c>
      <c r="P35" s="12" t="s">
        <v>23</v>
      </c>
      <c r="Q35" s="12">
        <v>43221</v>
      </c>
      <c r="R35" s="12"/>
    </row>
    <row r="36" spans="1:18" s="3" customFormat="1" ht="12.95" hidden="1" customHeight="1" x14ac:dyDescent="0.2">
      <c r="A36" s="3">
        <v>3000074010</v>
      </c>
      <c r="B36" s="4" t="s">
        <v>129</v>
      </c>
      <c r="C36" s="5" t="s">
        <v>17</v>
      </c>
      <c r="D36" s="6">
        <v>80198650584</v>
      </c>
      <c r="E36" s="14" t="s">
        <v>128</v>
      </c>
      <c r="F36" s="5" t="s">
        <v>19</v>
      </c>
      <c r="G36" s="5" t="s">
        <v>227</v>
      </c>
      <c r="H36" s="5" t="s">
        <v>227</v>
      </c>
      <c r="I36" s="7">
        <v>731410155</v>
      </c>
      <c r="J36" s="8">
        <v>731410155</v>
      </c>
      <c r="K36" s="9">
        <v>11166.67</v>
      </c>
      <c r="L36" s="12">
        <v>43281</v>
      </c>
      <c r="M36" s="11">
        <f t="shared" si="1"/>
        <v>13623.3374</v>
      </c>
      <c r="N36" s="14" t="s">
        <v>21</v>
      </c>
      <c r="O36" s="14" t="s">
        <v>239</v>
      </c>
      <c r="P36" s="12" t="s">
        <v>23</v>
      </c>
      <c r="Q36" s="12">
        <v>43221</v>
      </c>
      <c r="R36" s="12">
        <v>43281</v>
      </c>
    </row>
    <row r="37" spans="1:18" s="3" customFormat="1" ht="12.95" hidden="1" customHeight="1" x14ac:dyDescent="0.2">
      <c r="A37" s="3">
        <v>3000079229</v>
      </c>
      <c r="B37" s="4" t="s">
        <v>158</v>
      </c>
      <c r="C37" s="5" t="s">
        <v>17</v>
      </c>
      <c r="D37" s="6">
        <v>80198650584</v>
      </c>
      <c r="E37" s="5" t="s">
        <v>132</v>
      </c>
      <c r="F37" s="5" t="s">
        <v>19</v>
      </c>
      <c r="G37" s="5" t="s">
        <v>191</v>
      </c>
      <c r="H37" s="5" t="s">
        <v>191</v>
      </c>
      <c r="I37" s="7">
        <v>1735830596</v>
      </c>
      <c r="J37" s="7">
        <v>1735830596</v>
      </c>
      <c r="K37" s="9">
        <v>90</v>
      </c>
      <c r="L37" s="10"/>
      <c r="M37" s="11"/>
      <c r="N37" s="14" t="s">
        <v>21</v>
      </c>
      <c r="O37" s="14" t="s">
        <v>133</v>
      </c>
      <c r="P37" s="12" t="s">
        <v>23</v>
      </c>
      <c r="Q37" s="12">
        <v>43227</v>
      </c>
      <c r="R37" s="12"/>
    </row>
    <row r="38" spans="1:18" s="3" customFormat="1" ht="12.95" hidden="1" customHeight="1" x14ac:dyDescent="0.2">
      <c r="A38" s="3">
        <v>3000078594</v>
      </c>
      <c r="B38" s="4">
        <v>7450740128</v>
      </c>
      <c r="C38" s="5" t="s">
        <v>17</v>
      </c>
      <c r="D38" s="6">
        <v>80198650584</v>
      </c>
      <c r="E38" s="5" t="s">
        <v>242</v>
      </c>
      <c r="F38" s="5" t="s">
        <v>19</v>
      </c>
      <c r="G38" s="5" t="s">
        <v>97</v>
      </c>
      <c r="H38" s="5" t="s">
        <v>97</v>
      </c>
      <c r="I38" s="7">
        <v>7306140968</v>
      </c>
      <c r="J38" s="8">
        <v>7306140968</v>
      </c>
      <c r="K38" s="9">
        <v>164400</v>
      </c>
      <c r="L38" s="10"/>
      <c r="M38" s="11">
        <f t="shared" ref="M38:M44" si="2">K38*1.22</f>
        <v>200568</v>
      </c>
      <c r="N38" s="14" t="s">
        <v>87</v>
      </c>
      <c r="O38" s="14" t="s">
        <v>243</v>
      </c>
      <c r="P38" s="12" t="s">
        <v>34</v>
      </c>
      <c r="Q38" s="12"/>
      <c r="R38" s="12"/>
    </row>
    <row r="39" spans="1:18" s="3" customFormat="1" ht="12.95" hidden="1" customHeight="1" x14ac:dyDescent="0.2">
      <c r="A39" s="3">
        <v>3000079244</v>
      </c>
      <c r="B39" s="4" t="s">
        <v>140</v>
      </c>
      <c r="C39" s="5" t="s">
        <v>17</v>
      </c>
      <c r="D39" s="6">
        <v>80198650584</v>
      </c>
      <c r="E39" s="5" t="s">
        <v>139</v>
      </c>
      <c r="F39" s="5" t="s">
        <v>19</v>
      </c>
      <c r="G39" s="5" t="s">
        <v>142</v>
      </c>
      <c r="H39" s="5" t="s">
        <v>142</v>
      </c>
      <c r="I39" s="7" t="s">
        <v>143</v>
      </c>
      <c r="J39" s="8">
        <v>11319141005</v>
      </c>
      <c r="K39" s="9">
        <v>400</v>
      </c>
      <c r="L39" s="10">
        <v>43237</v>
      </c>
      <c r="M39" s="11">
        <f t="shared" si="2"/>
        <v>488</v>
      </c>
      <c r="N39" s="14" t="s">
        <v>21</v>
      </c>
      <c r="O39" s="14" t="s">
        <v>141</v>
      </c>
      <c r="P39" s="12" t="s">
        <v>23</v>
      </c>
      <c r="Q39" s="12">
        <v>43234</v>
      </c>
      <c r="R39" s="12">
        <v>43237</v>
      </c>
    </row>
    <row r="40" spans="1:18" s="3" customFormat="1" ht="12.95" hidden="1" customHeight="1" x14ac:dyDescent="0.2">
      <c r="A40" s="3">
        <v>3000079248</v>
      </c>
      <c r="B40" s="4" t="s">
        <v>144</v>
      </c>
      <c r="C40" s="5" t="s">
        <v>17</v>
      </c>
      <c r="D40" s="6">
        <v>80198650584</v>
      </c>
      <c r="E40" s="14" t="s">
        <v>145</v>
      </c>
      <c r="F40" s="5" t="s">
        <v>19</v>
      </c>
      <c r="G40" s="5" t="s">
        <v>146</v>
      </c>
      <c r="H40" s="5" t="s">
        <v>146</v>
      </c>
      <c r="I40" s="7">
        <v>12602351004</v>
      </c>
      <c r="J40" s="8">
        <v>12602351004</v>
      </c>
      <c r="K40" s="9">
        <v>11476</v>
      </c>
      <c r="L40" s="10"/>
      <c r="M40" s="11"/>
      <c r="N40" s="14" t="s">
        <v>21</v>
      </c>
      <c r="O40" s="14" t="s">
        <v>240</v>
      </c>
      <c r="P40" s="12" t="s">
        <v>23</v>
      </c>
      <c r="Q40" s="12">
        <v>43234</v>
      </c>
      <c r="R40" s="12"/>
    </row>
    <row r="41" spans="1:18" s="3" customFormat="1" ht="12.95" hidden="1" customHeight="1" x14ac:dyDescent="0.2">
      <c r="A41" s="3">
        <v>3000079271</v>
      </c>
      <c r="B41" s="4" t="s">
        <v>147</v>
      </c>
      <c r="C41" s="5" t="s">
        <v>17</v>
      </c>
      <c r="D41" s="6">
        <v>80198650584</v>
      </c>
      <c r="E41" s="5" t="s">
        <v>148</v>
      </c>
      <c r="F41" s="5" t="s">
        <v>19</v>
      </c>
      <c r="G41" s="5" t="s">
        <v>160</v>
      </c>
      <c r="H41" s="5" t="s">
        <v>160</v>
      </c>
      <c r="I41" s="7">
        <v>4455611006</v>
      </c>
      <c r="J41" s="7">
        <v>4455611006</v>
      </c>
      <c r="K41" s="9">
        <v>360</v>
      </c>
      <c r="L41" s="10">
        <v>43242</v>
      </c>
      <c r="M41" s="11">
        <f t="shared" si="2"/>
        <v>439.2</v>
      </c>
      <c r="N41" s="14" t="s">
        <v>21</v>
      </c>
      <c r="O41" s="14" t="s">
        <v>149</v>
      </c>
      <c r="P41" s="12" t="s">
        <v>34</v>
      </c>
      <c r="Q41" s="12">
        <v>43237</v>
      </c>
      <c r="R41" s="12">
        <v>43242</v>
      </c>
    </row>
    <row r="42" spans="1:18" s="3" customFormat="1" ht="12.95" hidden="1" customHeight="1" x14ac:dyDescent="0.2">
      <c r="A42" s="3">
        <v>3000079292</v>
      </c>
      <c r="B42" s="4" t="s">
        <v>157</v>
      </c>
      <c r="C42" s="5" t="s">
        <v>17</v>
      </c>
      <c r="D42" s="6">
        <v>80198650584</v>
      </c>
      <c r="E42" s="5" t="s">
        <v>153</v>
      </c>
      <c r="F42" s="5" t="s">
        <v>19</v>
      </c>
      <c r="G42" s="5" t="s">
        <v>161</v>
      </c>
      <c r="H42" s="5" t="s">
        <v>161</v>
      </c>
      <c r="I42" s="7">
        <v>3592311009</v>
      </c>
      <c r="J42" s="7">
        <v>3592311009</v>
      </c>
      <c r="K42" s="9">
        <v>600</v>
      </c>
      <c r="L42" s="12">
        <v>43244</v>
      </c>
      <c r="M42" s="11">
        <f t="shared" si="2"/>
        <v>732</v>
      </c>
      <c r="N42" s="14" t="s">
        <v>21</v>
      </c>
      <c r="O42" s="14" t="s">
        <v>154</v>
      </c>
      <c r="P42" s="12" t="s">
        <v>23</v>
      </c>
      <c r="Q42" s="12">
        <v>43242</v>
      </c>
      <c r="R42" s="12">
        <v>43244</v>
      </c>
    </row>
    <row r="43" spans="1:18" s="3" customFormat="1" ht="12.95" hidden="1" customHeight="1" x14ac:dyDescent="0.2">
      <c r="A43" s="3">
        <v>3000079304</v>
      </c>
      <c r="B43" s="4" t="s">
        <v>155</v>
      </c>
      <c r="C43" s="5" t="s">
        <v>17</v>
      </c>
      <c r="D43" s="6">
        <v>80198650584</v>
      </c>
      <c r="E43" s="5" t="s">
        <v>156</v>
      </c>
      <c r="F43" s="5" t="s">
        <v>19</v>
      </c>
      <c r="G43" s="5" t="s">
        <v>186</v>
      </c>
      <c r="H43" s="5" t="s">
        <v>186</v>
      </c>
      <c r="I43" s="7">
        <v>4295710968</v>
      </c>
      <c r="J43" s="7">
        <v>4295710968</v>
      </c>
      <c r="K43" s="9">
        <v>7800</v>
      </c>
      <c r="L43" s="10">
        <v>43311</v>
      </c>
      <c r="M43" s="11">
        <f t="shared" si="2"/>
        <v>9516</v>
      </c>
      <c r="N43" s="14" t="s">
        <v>21</v>
      </c>
      <c r="O43" s="14" t="s">
        <v>165</v>
      </c>
      <c r="P43" s="12" t="s">
        <v>23</v>
      </c>
      <c r="Q43" s="12">
        <v>43245</v>
      </c>
      <c r="R43" s="12">
        <v>43311</v>
      </c>
    </row>
    <row r="44" spans="1:18" s="3" customFormat="1" ht="12.95" hidden="1" customHeight="1" x14ac:dyDescent="0.2">
      <c r="A44" s="3">
        <v>3000079306</v>
      </c>
      <c r="B44" s="4" t="s">
        <v>162</v>
      </c>
      <c r="C44" s="5" t="s">
        <v>17</v>
      </c>
      <c r="D44" s="6">
        <v>80198650584</v>
      </c>
      <c r="E44" s="5" t="s">
        <v>163</v>
      </c>
      <c r="F44" s="5" t="s">
        <v>19</v>
      </c>
      <c r="G44" s="5" t="s">
        <v>164</v>
      </c>
      <c r="H44" s="5" t="s">
        <v>164</v>
      </c>
      <c r="I44" s="8">
        <v>13655081001</v>
      </c>
      <c r="J44" s="8">
        <v>13655081001</v>
      </c>
      <c r="K44" s="9">
        <v>360</v>
      </c>
      <c r="L44" s="10">
        <v>43252</v>
      </c>
      <c r="M44" s="11">
        <f t="shared" si="2"/>
        <v>439.2</v>
      </c>
      <c r="N44" s="14" t="s">
        <v>28</v>
      </c>
      <c r="O44" s="14" t="s">
        <v>218</v>
      </c>
      <c r="P44" s="12" t="s">
        <v>23</v>
      </c>
      <c r="Q44" s="12">
        <v>43244</v>
      </c>
      <c r="R44" s="10">
        <v>43252</v>
      </c>
    </row>
    <row r="45" spans="1:18" s="3" customFormat="1" ht="12.95" hidden="1" customHeight="1" x14ac:dyDescent="0.2">
      <c r="A45" s="15">
        <v>3000080190</v>
      </c>
      <c r="B45" s="4" t="s">
        <v>166</v>
      </c>
      <c r="C45" s="5" t="s">
        <v>17</v>
      </c>
      <c r="D45" s="6">
        <v>80198650584</v>
      </c>
      <c r="E45" s="5" t="s">
        <v>167</v>
      </c>
      <c r="F45" s="5" t="s">
        <v>19</v>
      </c>
      <c r="G45" s="5" t="s">
        <v>193</v>
      </c>
      <c r="H45" s="5" t="s">
        <v>193</v>
      </c>
      <c r="I45" s="7">
        <v>8340591000</v>
      </c>
      <c r="J45" s="8">
        <v>8340591000</v>
      </c>
      <c r="K45" s="9">
        <v>294.3</v>
      </c>
      <c r="L45" s="10"/>
      <c r="M45" s="11"/>
      <c r="N45" s="14" t="s">
        <v>21</v>
      </c>
      <c r="O45" s="14" t="s">
        <v>168</v>
      </c>
      <c r="P45" s="12" t="s">
        <v>34</v>
      </c>
      <c r="Q45" s="12">
        <v>43245</v>
      </c>
      <c r="R45" s="12"/>
    </row>
    <row r="46" spans="1:18" s="3" customFormat="1" ht="12.95" hidden="1" customHeight="1" x14ac:dyDescent="0.2">
      <c r="A46" s="3">
        <v>3000079241</v>
      </c>
      <c r="B46" s="4" t="s">
        <v>169</v>
      </c>
      <c r="C46" s="5" t="s">
        <v>17</v>
      </c>
      <c r="D46" s="6">
        <v>80198650584</v>
      </c>
      <c r="E46" s="5" t="s">
        <v>281</v>
      </c>
      <c r="F46" s="5" t="s">
        <v>19</v>
      </c>
      <c r="G46" s="5" t="s">
        <v>252</v>
      </c>
      <c r="H46" s="5" t="s">
        <v>252</v>
      </c>
      <c r="I46" s="7">
        <v>2774280016</v>
      </c>
      <c r="J46" s="8">
        <v>2774280016</v>
      </c>
      <c r="K46" s="9">
        <v>590</v>
      </c>
      <c r="L46" s="10">
        <v>43286</v>
      </c>
      <c r="M46" s="11">
        <v>590</v>
      </c>
      <c r="N46" s="14" t="s">
        <v>21</v>
      </c>
      <c r="O46" s="14" t="s">
        <v>170</v>
      </c>
      <c r="P46" s="12" t="s">
        <v>23</v>
      </c>
      <c r="Q46" s="12">
        <v>43245</v>
      </c>
      <c r="R46" s="12">
        <v>43286</v>
      </c>
    </row>
    <row r="47" spans="1:18" s="3" customFormat="1" ht="12.95" hidden="1" customHeight="1" x14ac:dyDescent="0.2">
      <c r="A47" s="3">
        <v>3000079305</v>
      </c>
      <c r="B47" s="4" t="s">
        <v>172</v>
      </c>
      <c r="C47" s="5" t="s">
        <v>17</v>
      </c>
      <c r="D47" s="6">
        <v>80198650584</v>
      </c>
      <c r="E47" s="5" t="s">
        <v>171</v>
      </c>
      <c r="F47" s="5" t="s">
        <v>19</v>
      </c>
      <c r="G47" s="5" t="s">
        <v>191</v>
      </c>
      <c r="H47" s="5" t="s">
        <v>191</v>
      </c>
      <c r="I47" s="7">
        <v>1735830596</v>
      </c>
      <c r="J47" s="7" t="s">
        <v>192</v>
      </c>
      <c r="K47" s="9">
        <v>1045</v>
      </c>
      <c r="L47" s="12">
        <v>43272</v>
      </c>
      <c r="M47" s="11">
        <v>1045</v>
      </c>
      <c r="N47" s="14" t="s">
        <v>21</v>
      </c>
      <c r="O47" s="14" t="s">
        <v>173</v>
      </c>
      <c r="P47" s="12" t="s">
        <v>34</v>
      </c>
      <c r="Q47" s="12">
        <v>43244</v>
      </c>
      <c r="R47" s="12">
        <v>43272</v>
      </c>
    </row>
    <row r="48" spans="1:18" s="3" customFormat="1" ht="12.95" hidden="1" customHeight="1" x14ac:dyDescent="0.2">
      <c r="B48" s="4" t="s">
        <v>174</v>
      </c>
      <c r="C48" s="5" t="s">
        <v>17</v>
      </c>
      <c r="D48" s="6">
        <v>80198650584</v>
      </c>
      <c r="E48" s="5" t="s">
        <v>179</v>
      </c>
      <c r="F48" s="5" t="s">
        <v>19</v>
      </c>
      <c r="G48" s="5" t="s">
        <v>226</v>
      </c>
      <c r="H48" s="5" t="s">
        <v>226</v>
      </c>
      <c r="I48" s="7">
        <v>1699520159</v>
      </c>
      <c r="J48" s="8">
        <v>1699520159</v>
      </c>
      <c r="K48" s="9">
        <v>24000</v>
      </c>
      <c r="L48" s="10"/>
      <c r="M48" s="11">
        <v>24000</v>
      </c>
      <c r="N48" s="14" t="s">
        <v>175</v>
      </c>
      <c r="O48" s="5" t="s">
        <v>298</v>
      </c>
      <c r="P48" s="12" t="s">
        <v>23</v>
      </c>
      <c r="Q48" s="12"/>
      <c r="R48" s="12"/>
    </row>
    <row r="49" spans="1:18" s="3" customFormat="1" ht="12.95" hidden="1" customHeight="1" x14ac:dyDescent="0.2">
      <c r="A49" s="3">
        <v>3000080259</v>
      </c>
      <c r="B49" s="4" t="s">
        <v>176</v>
      </c>
      <c r="C49" s="5" t="s">
        <v>17</v>
      </c>
      <c r="D49" s="6">
        <v>80198650584</v>
      </c>
      <c r="E49" s="5" t="s">
        <v>177</v>
      </c>
      <c r="F49" s="5" t="s">
        <v>19</v>
      </c>
      <c r="G49" s="5" t="s">
        <v>178</v>
      </c>
      <c r="H49" s="5" t="s">
        <v>178</v>
      </c>
      <c r="I49" s="8">
        <v>11616511009</v>
      </c>
      <c r="J49" s="8">
        <v>11616511009</v>
      </c>
      <c r="K49" s="9">
        <v>9500</v>
      </c>
      <c r="L49" s="10"/>
      <c r="M49" s="11"/>
      <c r="N49" s="14" t="s">
        <v>28</v>
      </c>
      <c r="O49" s="14" t="s">
        <v>184</v>
      </c>
      <c r="P49" s="12" t="s">
        <v>23</v>
      </c>
      <c r="Q49" s="12">
        <v>43250</v>
      </c>
      <c r="R49" s="12"/>
    </row>
    <row r="50" spans="1:18" s="3" customFormat="1" ht="12.95" hidden="1" customHeight="1" x14ac:dyDescent="0.2">
      <c r="A50" s="3">
        <v>3000081184</v>
      </c>
      <c r="B50" s="4" t="s">
        <v>180</v>
      </c>
      <c r="C50" s="5" t="s">
        <v>17</v>
      </c>
      <c r="D50" s="6">
        <v>80198650584</v>
      </c>
      <c r="E50" s="5" t="s">
        <v>182</v>
      </c>
      <c r="F50" s="5" t="s">
        <v>19</v>
      </c>
      <c r="G50" s="5" t="s">
        <v>97</v>
      </c>
      <c r="H50" s="5" t="s">
        <v>97</v>
      </c>
      <c r="I50" s="8">
        <v>7755691008</v>
      </c>
      <c r="J50" s="8">
        <v>7755691008</v>
      </c>
      <c r="K50" s="9">
        <v>20310</v>
      </c>
      <c r="L50" s="10"/>
      <c r="M50" s="11">
        <f>K50*1.22</f>
        <v>24778.2</v>
      </c>
      <c r="N50" s="14" t="s">
        <v>21</v>
      </c>
      <c r="O50" s="14" t="s">
        <v>224</v>
      </c>
      <c r="P50" s="12" t="s">
        <v>23</v>
      </c>
      <c r="Q50" s="12">
        <v>43252</v>
      </c>
      <c r="R50" s="12"/>
    </row>
    <row r="51" spans="1:18" s="3" customFormat="1" ht="12.95" customHeight="1" x14ac:dyDescent="0.2">
      <c r="A51" s="3">
        <v>3000081185</v>
      </c>
      <c r="B51" s="4" t="s">
        <v>181</v>
      </c>
      <c r="C51" s="5" t="s">
        <v>17</v>
      </c>
      <c r="D51" s="6">
        <v>80198650584</v>
      </c>
      <c r="E51" s="5" t="s">
        <v>183</v>
      </c>
      <c r="F51" s="5" t="s">
        <v>19</v>
      </c>
      <c r="G51" s="5" t="s">
        <v>223</v>
      </c>
      <c r="H51" s="5" t="s">
        <v>223</v>
      </c>
      <c r="I51" s="7">
        <v>95164770166</v>
      </c>
      <c r="J51" s="8">
        <v>3419770163</v>
      </c>
      <c r="K51" s="9">
        <v>10490</v>
      </c>
      <c r="L51" s="10"/>
      <c r="M51" s="11">
        <f>K51*1.22</f>
        <v>12797.8</v>
      </c>
      <c r="N51" s="14" t="s">
        <v>21</v>
      </c>
      <c r="O51" s="14" t="s">
        <v>225</v>
      </c>
      <c r="P51" s="12" t="s">
        <v>23</v>
      </c>
      <c r="Q51" s="12">
        <v>43252</v>
      </c>
      <c r="R51" s="12"/>
    </row>
    <row r="52" spans="1:18" ht="12.95" hidden="1" customHeight="1" x14ac:dyDescent="0.2">
      <c r="A52" s="3">
        <v>3000081452</v>
      </c>
      <c r="B52" s="16" t="s">
        <v>187</v>
      </c>
      <c r="C52" s="5" t="s">
        <v>17</v>
      </c>
      <c r="D52" s="6">
        <v>80198650584</v>
      </c>
      <c r="E52" s="5" t="s">
        <v>188</v>
      </c>
      <c r="F52" s="5" t="s">
        <v>19</v>
      </c>
      <c r="G52" s="5" t="s">
        <v>196</v>
      </c>
      <c r="H52" s="5" t="s">
        <v>196</v>
      </c>
      <c r="I52" s="7">
        <v>3556360174</v>
      </c>
      <c r="J52" s="8" t="s">
        <v>197</v>
      </c>
      <c r="K52" s="9">
        <v>506</v>
      </c>
      <c r="L52" s="12">
        <v>43283</v>
      </c>
      <c r="M52" s="11">
        <f>K52</f>
        <v>506</v>
      </c>
      <c r="N52" s="5" t="s">
        <v>21</v>
      </c>
      <c r="O52" s="14" t="s">
        <v>198</v>
      </c>
      <c r="P52" s="12" t="s">
        <v>23</v>
      </c>
      <c r="Q52" s="12">
        <v>43271</v>
      </c>
      <c r="R52" s="12">
        <v>43283</v>
      </c>
    </row>
    <row r="53" spans="1:18" ht="12.95" hidden="1" customHeight="1" x14ac:dyDescent="0.2">
      <c r="A53" s="3">
        <v>3000081453</v>
      </c>
      <c r="B53" s="16" t="s">
        <v>189</v>
      </c>
      <c r="C53" s="5" t="s">
        <v>17</v>
      </c>
      <c r="D53" s="6">
        <v>80198650584</v>
      </c>
      <c r="E53" s="5" t="s">
        <v>190</v>
      </c>
      <c r="F53" s="5" t="s">
        <v>19</v>
      </c>
      <c r="G53" s="5" t="s">
        <v>213</v>
      </c>
      <c r="H53" s="5" t="s">
        <v>213</v>
      </c>
      <c r="I53" s="7">
        <v>11811351003</v>
      </c>
      <c r="J53" s="7">
        <v>11811351003</v>
      </c>
      <c r="K53" s="9">
        <v>3464.41</v>
      </c>
      <c r="L53" s="12">
        <v>43287</v>
      </c>
      <c r="M53" s="11">
        <f>K53*1.22</f>
        <v>4226.5801999999994</v>
      </c>
      <c r="N53" s="5" t="s">
        <v>21</v>
      </c>
      <c r="O53" s="14" t="s">
        <v>214</v>
      </c>
      <c r="P53" s="12" t="s">
        <v>34</v>
      </c>
      <c r="Q53" s="12">
        <v>43271</v>
      </c>
      <c r="R53" s="12">
        <v>43287</v>
      </c>
    </row>
    <row r="54" spans="1:18" ht="12.95" hidden="1" customHeight="1" x14ac:dyDescent="0.2">
      <c r="A54" s="3">
        <v>3000081499</v>
      </c>
      <c r="B54" s="4" t="s">
        <v>194</v>
      </c>
      <c r="C54" s="5" t="s">
        <v>17</v>
      </c>
      <c r="D54" s="6">
        <v>80198650584</v>
      </c>
      <c r="E54" s="5" t="s">
        <v>255</v>
      </c>
      <c r="F54" s="5" t="s">
        <v>19</v>
      </c>
      <c r="G54" s="5" t="s">
        <v>195</v>
      </c>
      <c r="H54" s="5" t="s">
        <v>195</v>
      </c>
      <c r="I54" s="7">
        <v>777910159</v>
      </c>
      <c r="J54" s="8">
        <v>777910159</v>
      </c>
      <c r="K54" s="9">
        <v>1290</v>
      </c>
      <c r="L54" s="10"/>
      <c r="M54" s="11">
        <v>1290</v>
      </c>
      <c r="N54" s="5" t="s">
        <v>21</v>
      </c>
      <c r="O54" s="14" t="s">
        <v>238</v>
      </c>
      <c r="P54" s="12" t="s">
        <v>23</v>
      </c>
      <c r="Q54" s="12">
        <v>43278</v>
      </c>
      <c r="R54" s="12"/>
    </row>
  </sheetData>
  <autoFilter ref="A3:R54" xr:uid="{00000000-0009-0000-0000-000002000000}">
    <filterColumn colId="6">
      <filters>
        <filter val="Sorint Lab Spa"/>
      </filters>
    </filterColumn>
  </autoFilter>
  <mergeCells count="2">
    <mergeCell ref="B1:R1"/>
    <mergeCell ref="C2:R2"/>
  </mergeCells>
  <pageMargins left="0.23622047244094491" right="0.23622047244094491" top="0.19685039370078741" bottom="0.74803149606299213" header="0.31496062992125984" footer="0.31496062992125984"/>
  <pageSetup paperSize="9" scale="3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E4"/>
  <sheetViews>
    <sheetView topLeftCell="A1028" workbookViewId="0">
      <selection activeCell="A1048" sqref="A1048"/>
    </sheetView>
  </sheetViews>
  <sheetFormatPr defaultRowHeight="12.75" x14ac:dyDescent="0.2"/>
  <cols>
    <col min="1" max="1" width="31" customWidth="1"/>
    <col min="2" max="2" width="12.28515625" customWidth="1"/>
    <col min="3" max="3" width="14.28515625" customWidth="1"/>
    <col min="4" max="4" width="19.28515625" customWidth="1"/>
    <col min="5" max="5" width="13.85546875" bestFit="1" customWidth="1"/>
  </cols>
  <sheetData>
    <row r="1" spans="1:5" s="86" customFormat="1" ht="34.5" customHeight="1" x14ac:dyDescent="0.2">
      <c r="A1" s="88" t="s">
        <v>662</v>
      </c>
      <c r="B1" s="88" t="s">
        <v>665</v>
      </c>
      <c r="C1" s="89" t="s">
        <v>666</v>
      </c>
      <c r="D1" s="88" t="s">
        <v>663</v>
      </c>
      <c r="E1" s="89" t="s">
        <v>664</v>
      </c>
    </row>
    <row r="2" spans="1:5" x14ac:dyDescent="0.2">
      <c r="A2" s="83" t="s">
        <v>659</v>
      </c>
      <c r="B2" s="91">
        <v>88.26</v>
      </c>
      <c r="C2" s="87">
        <v>44120</v>
      </c>
      <c r="D2" s="87">
        <v>44167</v>
      </c>
      <c r="E2" s="85">
        <v>44212</v>
      </c>
    </row>
    <row r="3" spans="1:5" x14ac:dyDescent="0.2">
      <c r="A3" s="83" t="s">
        <v>660</v>
      </c>
      <c r="B3" s="91">
        <v>577.5</v>
      </c>
      <c r="C3" s="87">
        <v>44120</v>
      </c>
      <c r="D3" s="87">
        <v>44167</v>
      </c>
      <c r="E3" s="85">
        <v>44212</v>
      </c>
    </row>
    <row r="4" spans="1:5" x14ac:dyDescent="0.2">
      <c r="A4" s="84" t="s">
        <v>661</v>
      </c>
      <c r="B4" s="90">
        <v>222.91</v>
      </c>
      <c r="C4" s="87">
        <v>44120</v>
      </c>
      <c r="D4" s="87">
        <v>44167</v>
      </c>
      <c r="E4" s="85">
        <v>44212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Elenco contratti  2020</vt:lpstr>
      <vt:lpstr>Pubblicazione al 14.09.18</vt:lpstr>
      <vt:lpstr>I SEMESTRE 2018_con determine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federici</dc:creator>
  <cp:lastModifiedBy>MONACO Maria CSEA</cp:lastModifiedBy>
  <cp:lastPrinted>2019-11-07T11:15:19Z</cp:lastPrinted>
  <dcterms:created xsi:type="dcterms:W3CDTF">2018-03-17T08:30:55Z</dcterms:created>
  <dcterms:modified xsi:type="dcterms:W3CDTF">2021-03-01T08:38:28Z</dcterms:modified>
</cp:coreProperties>
</file>