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Modello gas" sheetId="5" r:id="rId1"/>
    <sheet name="Riepilogativo" sheetId="2" r:id="rId2"/>
    <sheet name="Tabelle ARERA" sheetId="3" r:id="rId3"/>
  </sheets>
  <definedNames>
    <definedName name="_xlnm.Print_Area" localSheetId="0">'Modello gas'!$A$1:$J$28</definedName>
    <definedName name="_xlnm.Print_Area" localSheetId="1">Riepilogativo!$A$1:$B$30</definedName>
    <definedName name="_xlnm.Print_Area" localSheetId="2">'Tabelle ARERA'!$A$1:$C$9</definedName>
  </definedNames>
  <calcPr calcId="145621"/>
</workbook>
</file>

<file path=xl/calcChain.xml><?xml version="1.0" encoding="utf-8"?>
<calcChain xmlns="http://schemas.openxmlformats.org/spreadsheetml/2006/main">
  <c r="B16" i="2" l="1"/>
  <c r="B15" i="2"/>
  <c r="B12" i="2"/>
  <c r="B17" i="2" l="1"/>
  <c r="B13" i="2"/>
  <c r="B11" i="2"/>
  <c r="B14" i="2"/>
  <c r="B18" i="2" s="1"/>
  <c r="B19" i="2" l="1"/>
  <c r="B10" i="2"/>
  <c r="B21" i="2" l="1"/>
  <c r="B23" i="2" s="1"/>
  <c r="B20" i="2"/>
  <c r="B22" i="2" s="1"/>
  <c r="B24" i="2" l="1"/>
</calcChain>
</file>

<file path=xl/sharedStrings.xml><?xml version="1.0" encoding="utf-8"?>
<sst xmlns="http://schemas.openxmlformats.org/spreadsheetml/2006/main" count="62" uniqueCount="57">
  <si>
    <t>a</t>
  </si>
  <si>
    <t>b</t>
  </si>
  <si>
    <t>Ammontare di reintegrazione, per tipologia di cliente finale - meccanismo incentivante per una maggiore diffusione della bolletta elettronica.</t>
  </si>
  <si>
    <t>euro/punto di prelievo</t>
  </si>
  <si>
    <t>SI</t>
  </si>
  <si>
    <t>NO</t>
  </si>
  <si>
    <t>Note</t>
  </si>
  <si>
    <t>Tipo Periodo: Annuale</t>
  </si>
  <si>
    <t>DIFFUSIONE DELLA BOLLETTA ELETTRONICA</t>
  </si>
  <si>
    <t>Numero modelli inviati</t>
  </si>
  <si>
    <t>Valorizzare con numero modelli inviati</t>
  </si>
  <si>
    <t>Campo editabile per la compilazione di eventuali note</t>
  </si>
  <si>
    <t>Legenda</t>
  </si>
  <si>
    <t>Campo editabile</t>
  </si>
  <si>
    <t>Valori calcolati da formula</t>
  </si>
  <si>
    <r>
      <t>AC</t>
    </r>
    <r>
      <rPr>
        <b/>
        <vertAlign val="subscript"/>
        <sz val="16"/>
        <color theme="1"/>
        <rFont val="Calibri"/>
        <family val="2"/>
        <scheme val="minor"/>
      </rPr>
      <t>SC</t>
    </r>
    <r>
      <rPr>
        <b/>
        <sz val="16"/>
        <color theme="1"/>
        <rFont val="Calibri"/>
        <family val="2"/>
        <scheme val="minor"/>
      </rPr>
      <t xml:space="preserve"> Complessivo [€]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</si>
  <si>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vertAlign val="superscript"/>
        <sz val="11"/>
        <color theme="1"/>
        <rFont val="Calibri"/>
        <family val="2"/>
        <scheme val="minor"/>
      </rPr>
      <t>EM_SC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</si>
  <si>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c,anteY</t>
    </r>
    <r>
      <rPr>
        <b/>
        <vertAlign val="superscript"/>
        <sz val="11"/>
        <color theme="1"/>
        <rFont val="Calibri"/>
        <family val="2"/>
        <scheme val="minor"/>
      </rPr>
      <t>EM_SC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/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</si>
  <si>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c,Y-2</t>
    </r>
    <r>
      <rPr>
        <b/>
        <vertAlign val="superscript"/>
        <sz val="11"/>
        <color theme="1"/>
        <rFont val="Calibri"/>
        <family val="2"/>
        <scheme val="minor"/>
      </rPr>
      <t>EM_FE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</si>
  <si>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vertAlign val="superscript"/>
        <sz val="11"/>
        <color theme="1"/>
        <rFont val="Calibri"/>
        <family val="2"/>
        <scheme val="minor"/>
      </rPr>
      <t>Period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</si>
  <si>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c,anteY</t>
    </r>
    <r>
      <rPr>
        <b/>
        <vertAlign val="superscript"/>
        <sz val="11"/>
        <color theme="1"/>
        <rFont val="Calibri"/>
        <family val="2"/>
        <scheme val="minor"/>
      </rPr>
      <t>Period</t>
    </r>
    <r>
      <rPr>
        <b/>
        <sz val="11"/>
        <color theme="1"/>
        <rFont val="Calibri"/>
        <family val="2"/>
        <scheme val="minor"/>
      </rPr>
      <t>:</t>
    </r>
  </si>
  <si>
    <r>
      <t>Boll</t>
    </r>
    <r>
      <rPr>
        <b/>
        <vertAlign val="subscript"/>
        <sz val="11"/>
        <color theme="1"/>
        <rFont val="Calibri"/>
        <family val="2"/>
        <scheme val="minor"/>
      </rPr>
      <t>c,Y-2</t>
    </r>
    <r>
      <rPr>
        <b/>
        <vertAlign val="superscript"/>
        <sz val="11"/>
        <color theme="1"/>
        <rFont val="Calibri"/>
        <family val="2"/>
        <scheme val="minor"/>
      </rPr>
      <t>Period</t>
    </r>
    <r>
      <rPr>
        <b/>
        <sz val="11"/>
        <color theme="1"/>
        <rFont val="Calibri"/>
        <family val="2"/>
        <scheme val="minor"/>
      </rPr>
      <t>:</t>
    </r>
  </si>
  <si>
    <r>
      <t>PDR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</si>
  <si>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PDR</t>
    </r>
    <r>
      <rPr>
        <b/>
        <vertAlign val="subscript"/>
        <sz val="11"/>
        <color theme="1"/>
        <rFont val="Calibri"/>
        <family val="2"/>
        <scheme val="minor"/>
      </rPr>
      <t>c,Y</t>
    </r>
    <r>
      <rPr>
        <b/>
        <vertAlign val="superscript"/>
        <sz val="11"/>
        <color theme="1"/>
        <rFont val="Calibri"/>
        <family val="2"/>
        <scheme val="minor"/>
      </rPr>
      <t>TOT</t>
    </r>
    <r>
      <rPr>
        <sz val="11"/>
        <color theme="1"/>
        <rFont val="Calibri"/>
        <family val="2"/>
        <scheme val="minor"/>
      </rPr>
      <t>:</t>
    </r>
  </si>
  <si>
    <t>PDRc,anteY:</t>
  </si>
  <si>
    <r>
      <rPr>
        <b/>
        <sz val="11"/>
        <color theme="1"/>
        <rFont val="Calibri"/>
        <family val="2"/>
        <scheme val="minor"/>
      </rPr>
      <t>PDR</t>
    </r>
    <r>
      <rPr>
        <b/>
        <vertAlign val="subscript"/>
        <sz val="11"/>
        <color theme="1"/>
        <rFont val="Calibri"/>
        <family val="2"/>
        <scheme val="minor"/>
      </rPr>
      <t>c,Y-2</t>
    </r>
    <r>
      <rPr>
        <sz val="11"/>
        <color theme="1"/>
        <rFont val="Calibri"/>
        <family val="2"/>
        <scheme val="minor"/>
      </rPr>
      <t>:</t>
    </r>
  </si>
  <si>
    <t>Tabella 15 del TIVG</t>
  </si>
  <si>
    <t>Tabella 16 del TIVG</t>
  </si>
  <si>
    <r>
      <rPr>
        <b/>
        <sz val="16"/>
        <color theme="1"/>
        <rFont val="Calibri"/>
        <family val="2"/>
        <scheme val="minor"/>
      </rPr>
      <t>x</t>
    </r>
    <r>
      <rPr>
        <b/>
        <vertAlign val="subscript"/>
        <sz val="1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</si>
  <si>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c,Y</t>
    </r>
    <r>
      <rPr>
        <b/>
        <vertAlign val="super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</si>
  <si>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c,anteY</t>
    </r>
    <r>
      <rPr>
        <b/>
        <vertAlign val="superscript"/>
        <sz val="14"/>
        <color theme="1"/>
        <rFont val="Calibri"/>
        <family val="2"/>
        <scheme val="minor"/>
      </rPr>
      <t>SC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per la tipologia di clienti di cui al comma 2.3 lett a) del TIVG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</si>
  <si>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c,Y-2</t>
    </r>
    <r>
      <rPr>
        <b/>
        <vertAlign val="superscript"/>
        <sz val="14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</si>
  <si>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4"/>
        <color theme="1"/>
        <rFont val="Calibri"/>
        <family val="2"/>
        <scheme val="minor"/>
      </rPr>
      <t>REINT_SC</t>
    </r>
    <r>
      <rPr>
        <b/>
        <vertAlign val="subscript"/>
        <sz val="14"/>
        <color theme="1"/>
        <rFont val="Calibri"/>
        <family val="2"/>
        <scheme val="minor"/>
      </rPr>
      <t xml:space="preserve">c,Y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</t>
    </r>
  </si>
  <si>
    <r>
      <t xml:space="preserve">α </t>
    </r>
    <r>
      <rPr>
        <sz val="11"/>
        <color theme="1"/>
        <rFont val="Calibri"/>
        <family val="2"/>
      </rPr>
      <t xml:space="preserve">per la tipologia di clienti di cui al </t>
    </r>
    <r>
      <rPr>
        <b/>
        <sz val="11"/>
        <color theme="1"/>
        <rFont val="Calibri"/>
        <family val="2"/>
      </rPr>
      <t>comma 2.3 lett a)</t>
    </r>
    <r>
      <rPr>
        <sz val="11"/>
        <color theme="1"/>
        <rFont val="Calibri"/>
        <family val="2"/>
      </rPr>
      <t xml:space="preserve"> del TIVG</t>
    </r>
    <r>
      <rPr>
        <b/>
        <sz val="11"/>
        <color theme="1"/>
        <rFont val="Calibri"/>
        <family val="2"/>
      </rPr>
      <t>:</t>
    </r>
  </si>
  <si>
    <r>
      <rPr>
        <b/>
        <sz val="14"/>
        <color theme="1"/>
        <rFont val="Calibri"/>
        <family val="2"/>
        <scheme val="minor"/>
      </rPr>
      <t>AC</t>
    </r>
    <r>
      <rPr>
        <b/>
        <vertAlign val="sub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a)</t>
    </r>
    <r>
      <rPr>
        <sz val="11"/>
        <color theme="1"/>
        <rFont val="Calibri"/>
        <family val="2"/>
        <scheme val="minor"/>
      </rPr>
      <t xml:space="preserve"> del TIVG</t>
    </r>
  </si>
  <si>
    <t>Livelli  soglia  di  cui  al  comma  12ter.3  per  la  partecipazione  al meccanismo incentivante per una maggiore diffusione della bolletta elettronica.</t>
  </si>
  <si>
    <t>Lettera  a)  Punto  di  riconsegna nella titolarità di un cliente domestico</t>
  </si>
  <si>
    <t>lettera a) art. 2.3
del TIVG - Punto di
riconsegna nella titolarità di un cliente
domestico</t>
  </si>
  <si>
    <r>
      <rPr>
        <b/>
        <sz val="16"/>
        <color theme="1"/>
        <rFont val="Calibri"/>
        <family val="2"/>
        <scheme val="minor"/>
      </rPr>
      <t>x</t>
    </r>
    <r>
      <rPr>
        <b/>
        <vertAlign val="subscript"/>
        <sz val="1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</si>
  <si>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c,Y</t>
    </r>
    <r>
      <rPr>
        <b/>
        <vertAlign val="super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</si>
  <si>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c,anteY</t>
    </r>
    <r>
      <rPr>
        <b/>
        <vertAlign val="superscript"/>
        <sz val="14"/>
        <color theme="1"/>
        <rFont val="Calibri"/>
        <family val="2"/>
        <scheme val="minor"/>
      </rPr>
      <t>SC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per la tipologia di clienti di cui al comma 2.3 lett b</t>
    </r>
    <r>
      <rPr>
        <sz val="11"/>
        <color theme="1"/>
        <rFont val="Calibri"/>
        <family val="2"/>
        <scheme val="minor"/>
      </rPr>
      <t>)</t>
    </r>
  </si>
  <si>
    <r>
      <rPr>
        <b/>
        <sz val="14"/>
        <color theme="1"/>
        <rFont val="Calibri"/>
        <family val="2"/>
        <scheme val="minor"/>
      </rPr>
      <t>PDR</t>
    </r>
    <r>
      <rPr>
        <b/>
        <vertAlign val="subscript"/>
        <sz val="14"/>
        <color theme="1"/>
        <rFont val="Calibri"/>
        <family val="2"/>
        <scheme val="minor"/>
      </rPr>
      <t>c,Y-2</t>
    </r>
    <r>
      <rPr>
        <b/>
        <vertAlign val="superscript"/>
        <sz val="14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</t>
    </r>
  </si>
  <si>
    <r>
      <rPr>
        <b/>
        <sz val="14"/>
        <color theme="1"/>
        <rFont val="Calibri"/>
        <family val="2"/>
        <scheme val="minor"/>
      </rPr>
      <t>REINT_SC</t>
    </r>
    <r>
      <rPr>
        <b/>
        <vertAlign val="subscript"/>
        <sz val="14"/>
        <color theme="1"/>
        <rFont val="Calibri"/>
        <family val="2"/>
        <scheme val="minor"/>
      </rPr>
      <t xml:space="preserve">c,Y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</t>
    </r>
  </si>
  <si>
    <r>
      <t xml:space="preserve">α </t>
    </r>
    <r>
      <rPr>
        <sz val="11"/>
        <color theme="1"/>
        <rFont val="Calibri"/>
        <family val="2"/>
      </rPr>
      <t xml:space="preserve">per la tipologia di clienti di cui al </t>
    </r>
    <r>
      <rPr>
        <b/>
        <sz val="11"/>
        <color theme="1"/>
        <rFont val="Calibri"/>
        <family val="2"/>
      </rPr>
      <t>comma 2.3 lett b)</t>
    </r>
    <r>
      <rPr>
        <sz val="11"/>
        <color theme="1"/>
        <rFont val="Calibri"/>
        <family val="2"/>
      </rPr>
      <t xml:space="preserve"> del TIVG</t>
    </r>
    <r>
      <rPr>
        <b/>
        <sz val="11"/>
        <color theme="1"/>
        <rFont val="Calibri"/>
        <family val="2"/>
      </rPr>
      <t>:</t>
    </r>
  </si>
  <si>
    <r>
      <rPr>
        <b/>
        <sz val="14"/>
        <color theme="1"/>
        <rFont val="Calibri"/>
        <family val="2"/>
        <scheme val="minor"/>
      </rPr>
      <t>AC</t>
    </r>
    <r>
      <rPr>
        <b/>
        <vertAlign val="subscript"/>
        <sz val="14"/>
        <color theme="1"/>
        <rFont val="Calibri"/>
        <family val="2"/>
        <scheme val="minor"/>
      </rPr>
      <t xml:space="preserve">SC </t>
    </r>
    <r>
      <rPr>
        <sz val="11"/>
        <color theme="1"/>
        <rFont val="Calibri"/>
        <family val="2"/>
        <scheme val="minor"/>
      </rPr>
      <t xml:space="preserve">per la tipologia di clienti di cui al </t>
    </r>
    <r>
      <rPr>
        <b/>
        <sz val="11"/>
        <color theme="1"/>
        <rFont val="Calibri"/>
        <family val="2"/>
        <scheme val="minor"/>
      </rPr>
      <t>comma 2.3 lett b)</t>
    </r>
    <r>
      <rPr>
        <sz val="11"/>
        <color theme="1"/>
        <rFont val="Calibri"/>
        <family val="2"/>
        <scheme val="minor"/>
      </rPr>
      <t xml:space="preserve"> del TIVG</t>
    </r>
  </si>
  <si>
    <r>
      <t>DiffSC</t>
    </r>
    <r>
      <rPr>
        <b/>
        <i/>
        <vertAlign val="subscript"/>
        <sz val="12"/>
        <color theme="1"/>
        <rFont val="Calibri"/>
        <family val="2"/>
        <scheme val="minor"/>
      </rPr>
      <t>c,Y</t>
    </r>
  </si>
  <si>
    <t>All. 1</t>
  </si>
  <si>
    <t>Anno: 2017</t>
  </si>
  <si>
    <t>lettera b) art. 2.3 del
TIVG - punto di
riconsegna relativo ad un condominio con uso domestico con consumo non superiore a 200.000 Smc/anno</t>
  </si>
  <si>
    <t>Lettera    b) - punto di riconsegna relativo ad un condominio con uso domestico con consumo non superiore a 200.000Smc/anno</t>
  </si>
  <si>
    <t xml:space="preserve">Rispondere ai quesiti sotto riportati </t>
  </si>
  <si>
    <t>ANNO Y</t>
  </si>
  <si>
    <t>ANNO Y-1</t>
  </si>
  <si>
    <r>
      <t xml:space="preserve">Ai sensi dell'art. 12ter.4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15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 xml:space="preserve">di clienti </t>
    </r>
    <r>
      <rPr>
        <b/>
        <sz val="11"/>
        <color theme="1"/>
        <rFont val="Calibri"/>
        <family val="2"/>
        <scheme val="minor"/>
      </rPr>
      <t xml:space="preserve">(lettera a) art. 2.3 del TIVG) </t>
    </r>
    <r>
      <rPr>
        <sz val="11"/>
        <color theme="1"/>
        <rFont val="Calibri"/>
        <family val="2"/>
        <scheme val="minor"/>
      </rPr>
      <t>serviti che hanno ricevuto bollette con applicazione dello sconto</t>
    </r>
  </si>
  <si>
    <r>
      <t xml:space="preserve">Ai sensi dell'art. 12ter.4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15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 xml:space="preserve">di clienti </t>
    </r>
    <r>
      <rPr>
        <b/>
        <sz val="11"/>
        <color theme="1"/>
        <rFont val="Calibri"/>
        <family val="2"/>
        <scheme val="minor"/>
      </rPr>
      <t xml:space="preserve">(lettera b) art. 2.3 del TIVG) </t>
    </r>
    <r>
      <rPr>
        <sz val="11"/>
        <color theme="1"/>
        <rFont val="Calibri"/>
        <family val="2"/>
        <scheme val="minor"/>
      </rPr>
      <t>serviti che hanno ricevuto bollette con applicazione dello sconto</t>
    </r>
  </si>
  <si>
    <r>
      <t xml:space="preserve">Ai sensi dell'art. 12ter.3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15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 xml:space="preserve">di clienti </t>
    </r>
    <r>
      <rPr>
        <b/>
        <sz val="11"/>
        <color theme="1"/>
        <rFont val="Calibri"/>
        <family val="2"/>
        <scheme val="minor"/>
      </rPr>
      <t>(lettera a) art. 2.3 del TIVG)</t>
    </r>
    <r>
      <rPr>
        <sz val="11"/>
        <color theme="1"/>
        <rFont val="Calibri"/>
        <family val="2"/>
        <scheme val="minor"/>
      </rPr>
      <t xml:space="preserve"> serviti che hanno ricevuto bollette con applicazione dello sconto</t>
    </r>
  </si>
  <si>
    <r>
      <t xml:space="preserve">Ai sensi dell'art. 12ter.3 dichiaro di aver superato il livello soglia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di cui alla Tabella 15 del TIV (</t>
    </r>
    <r>
      <rPr>
        <i/>
        <sz val="11"/>
        <color theme="1"/>
        <rFont val="Calibri"/>
        <family val="2"/>
        <scheme val="minor"/>
      </rPr>
      <t>a=7%)</t>
    </r>
    <r>
      <rPr>
        <sz val="11"/>
        <color theme="1"/>
        <rFont val="Calibri"/>
        <family val="2"/>
        <scheme val="minor"/>
      </rPr>
      <t xml:space="preserve">di clienti </t>
    </r>
    <r>
      <rPr>
        <b/>
        <sz val="11"/>
        <color theme="1"/>
        <rFont val="Calibri"/>
        <family val="2"/>
        <scheme val="minor"/>
      </rPr>
      <t>(lettera b) art. 2.3 del TIVG)</t>
    </r>
    <r>
      <rPr>
        <sz val="11"/>
        <color theme="1"/>
        <rFont val="Calibri"/>
        <family val="2"/>
        <scheme val="minor"/>
      </rPr>
      <t xml:space="preserve"> serviti che hanno ricevuto bollette con applicazione dello sconto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</si>
</sst>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vertAlign val="subscript"/>
      <sz val="12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9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/>
    <xf numFmtId="2" fontId="0" fillId="2" borderId="1" xfId="0" applyNumberFormat="1" applyFill="1" applyBorder="1" applyAlignment="1">
      <alignment horizontal="center"/>
    </xf>
    <xf numFmtId="0" fontId="0" fillId="0" borderId="0" xfId="0" applyFont="1"/>
    <xf numFmtId="0" fontId="0" fillId="0" borderId="0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49" fontId="0" fillId="0" borderId="0" xfId="0" applyNumberFormat="1"/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0" fontId="18" fillId="0" borderId="0" xfId="0" applyFont="1"/>
    <xf numFmtId="49" fontId="0" fillId="3" borderId="0" xfId="0" applyNumberFormat="1" applyFill="1" applyAlignment="1">
      <alignment horizontal="center" vertical="center" wrapText="1"/>
    </xf>
    <xf numFmtId="49" fontId="15" fillId="3" borderId="0" xfId="0" applyNumberFormat="1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/>
    </xf>
    <xf numFmtId="0" fontId="0" fillId="0" borderId="7" xfId="0" applyBorder="1"/>
    <xf numFmtId="0" fontId="0" fillId="0" borderId="0" xfId="0" applyAlignment="1">
      <alignment wrapText="1"/>
    </xf>
    <xf numFmtId="0" fontId="0" fillId="4" borderId="0" xfId="0" applyFill="1"/>
    <xf numFmtId="0" fontId="0" fillId="0" borderId="0" xfId="0" applyFill="1"/>
    <xf numFmtId="49" fontId="0" fillId="0" borderId="5" xfId="0" applyNumberForma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0" fillId="4" borderId="0" xfId="0" applyNumberFormat="1" applyFill="1"/>
    <xf numFmtId="49" fontId="18" fillId="0" borderId="0" xfId="0" applyNumberFormat="1" applyFont="1"/>
    <xf numFmtId="49" fontId="5" fillId="3" borderId="0" xfId="0" applyNumberFormat="1" applyFont="1" applyFill="1" applyAlignment="1">
      <alignment horizontal="center" vertical="center" wrapText="1"/>
    </xf>
    <xf numFmtId="164" fontId="5" fillId="4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2" fontId="0" fillId="4" borderId="0" xfId="0" applyNumberFormat="1" applyFill="1"/>
    <xf numFmtId="0" fontId="19" fillId="0" borderId="0" xfId="0" applyFont="1"/>
    <xf numFmtId="0" fontId="20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/>
    </xf>
    <xf numFmtId="9" fontId="2" fillId="2" borderId="6" xfId="0" applyNumberFormat="1" applyFont="1" applyFill="1" applyBorder="1" applyAlignment="1">
      <alignment horizontal="center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49" fontId="0" fillId="0" borderId="7" xfId="0" applyNumberForma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zoomScale="70" zoomScaleNormal="70" workbookViewId="0">
      <selection activeCell="I24" sqref="I24"/>
    </sheetView>
  </sheetViews>
  <sheetFormatPr defaultRowHeight="15" x14ac:dyDescent="0.25"/>
  <cols>
    <col min="1" max="1" width="30.7109375" style="4" customWidth="1"/>
    <col min="2" max="3" width="28.5703125" style="4" customWidth="1"/>
    <col min="4" max="4" width="33.28515625" style="4" customWidth="1"/>
    <col min="5" max="5" width="31.5703125" style="4" customWidth="1"/>
    <col min="6" max="8" width="9.140625" style="4"/>
    <col min="9" max="9" width="49.28515625" style="4" customWidth="1"/>
    <col min="10" max="16384" width="9.140625" style="4"/>
  </cols>
  <sheetData>
    <row r="1" spans="1:9" ht="23.25" x14ac:dyDescent="0.35">
      <c r="A1" s="37" t="s">
        <v>8</v>
      </c>
      <c r="B1" s="37"/>
      <c r="C1" s="37"/>
      <c r="I1" s="15" t="s">
        <v>46</v>
      </c>
    </row>
    <row r="2" spans="1:9" ht="8.25" customHeight="1" x14ac:dyDescent="0.25"/>
    <row r="3" spans="1:9" ht="117.75" customHeight="1" thickBot="1" x14ac:dyDescent="0.3">
      <c r="B3" s="10" t="s">
        <v>37</v>
      </c>
      <c r="C3" s="10" t="s">
        <v>48</v>
      </c>
    </row>
    <row r="4" spans="1:9" ht="26.25" customHeight="1" thickTop="1" x14ac:dyDescent="0.25">
      <c r="A4" s="24" t="s">
        <v>22</v>
      </c>
      <c r="B4" s="47"/>
      <c r="C4" s="48"/>
    </row>
    <row r="5" spans="1:9" ht="26.25" customHeight="1" x14ac:dyDescent="0.25">
      <c r="A5" s="23" t="s">
        <v>23</v>
      </c>
      <c r="B5" s="49"/>
      <c r="C5" s="50"/>
    </row>
    <row r="6" spans="1:9" ht="26.25" customHeight="1" x14ac:dyDescent="0.25">
      <c r="A6" s="31" t="s">
        <v>24</v>
      </c>
      <c r="B6" s="49"/>
      <c r="C6" s="50"/>
      <c r="I6" s="29"/>
    </row>
    <row r="7" spans="1:9" ht="26.25" customHeight="1" x14ac:dyDescent="0.25">
      <c r="A7" s="32" t="s">
        <v>25</v>
      </c>
      <c r="B7" s="49"/>
      <c r="C7" s="50"/>
      <c r="I7" s="30"/>
    </row>
    <row r="8" spans="1:9" ht="26.25" customHeight="1" x14ac:dyDescent="0.25">
      <c r="A8" s="24" t="s">
        <v>16</v>
      </c>
      <c r="B8" s="49"/>
      <c r="C8" s="50"/>
    </row>
    <row r="9" spans="1:9" ht="26.25" customHeight="1" x14ac:dyDescent="0.25">
      <c r="A9" s="24" t="s">
        <v>17</v>
      </c>
      <c r="B9" s="49"/>
      <c r="C9" s="50"/>
    </row>
    <row r="10" spans="1:9" ht="26.25" customHeight="1" x14ac:dyDescent="0.25">
      <c r="A10" s="24" t="s">
        <v>18</v>
      </c>
      <c r="B10" s="49"/>
      <c r="C10" s="50"/>
    </row>
    <row r="11" spans="1:9" ht="26.25" customHeight="1" x14ac:dyDescent="0.25">
      <c r="A11" s="24" t="s">
        <v>19</v>
      </c>
      <c r="B11" s="49"/>
      <c r="C11" s="50"/>
    </row>
    <row r="12" spans="1:9" ht="26.25" customHeight="1" x14ac:dyDescent="0.25">
      <c r="A12" s="24" t="s">
        <v>20</v>
      </c>
      <c r="B12" s="49"/>
      <c r="C12" s="50"/>
    </row>
    <row r="13" spans="1:9" ht="26.25" customHeight="1" thickBot="1" x14ac:dyDescent="0.3">
      <c r="A13" s="24" t="s">
        <v>21</v>
      </c>
      <c r="B13" s="51"/>
      <c r="C13" s="52"/>
    </row>
    <row r="14" spans="1:9" ht="15.75" thickTop="1" x14ac:dyDescent="0.25"/>
    <row r="16" spans="1:9" ht="23.25" x14ac:dyDescent="0.35">
      <c r="A16" s="37" t="s">
        <v>50</v>
      </c>
      <c r="B16" s="37"/>
      <c r="C16" s="37"/>
      <c r="D16" s="37"/>
      <c r="E16" s="37"/>
      <c r="F16" s="37"/>
      <c r="G16" s="37"/>
      <c r="H16" s="37"/>
    </row>
    <row r="17" spans="1:13" ht="23.25" x14ac:dyDescent="0.35">
      <c r="A17" s="36"/>
      <c r="B17" s="36"/>
      <c r="C17" s="36"/>
      <c r="D17" s="36"/>
      <c r="E17" s="36"/>
      <c r="F17" s="36"/>
      <c r="G17" s="36"/>
      <c r="H17" s="36"/>
    </row>
    <row r="18" spans="1:13" ht="24" thickBot="1" x14ac:dyDescent="0.4">
      <c r="A18" s="37" t="s">
        <v>51</v>
      </c>
      <c r="B18" s="37"/>
      <c r="C18" s="37"/>
      <c r="D18" s="37"/>
      <c r="E18" s="37"/>
      <c r="F18" s="37"/>
      <c r="G18" s="37"/>
      <c r="H18" s="37"/>
    </row>
    <row r="19" spans="1:13" ht="37.5" customHeight="1" thickTop="1" thickBot="1" x14ac:dyDescent="0.3">
      <c r="A19" s="38" t="s">
        <v>55</v>
      </c>
      <c r="B19" s="38"/>
      <c r="C19" s="38"/>
      <c r="D19" s="38"/>
      <c r="E19" s="38"/>
      <c r="F19" s="38"/>
      <c r="G19" s="38"/>
      <c r="H19" s="38"/>
      <c r="I19" s="53" t="s">
        <v>4</v>
      </c>
      <c r="M19" s="4" t="s">
        <v>4</v>
      </c>
    </row>
    <row r="20" spans="1:13" ht="37.5" customHeight="1" thickTop="1" thickBot="1" x14ac:dyDescent="0.3">
      <c r="A20" s="38" t="s">
        <v>56</v>
      </c>
      <c r="B20" s="38"/>
      <c r="C20" s="38"/>
      <c r="D20" s="38"/>
      <c r="E20" s="38"/>
      <c r="F20" s="38"/>
      <c r="G20" s="38"/>
      <c r="H20" s="38"/>
      <c r="I20" s="53" t="s">
        <v>4</v>
      </c>
      <c r="M20" s="4" t="s">
        <v>5</v>
      </c>
    </row>
    <row r="21" spans="1:13" ht="9.75" customHeight="1" thickTop="1" x14ac:dyDescent="0.25">
      <c r="A21" s="39"/>
      <c r="B21" s="39"/>
      <c r="C21" s="39"/>
      <c r="D21" s="39"/>
      <c r="E21" s="39"/>
      <c r="F21" s="39"/>
      <c r="G21" s="39"/>
      <c r="H21" s="39"/>
    </row>
    <row r="22" spans="1:13" ht="24" thickBot="1" x14ac:dyDescent="0.4">
      <c r="A22" s="37" t="s">
        <v>52</v>
      </c>
      <c r="B22" s="37"/>
      <c r="C22" s="37"/>
      <c r="D22" s="37"/>
      <c r="E22" s="37"/>
      <c r="F22" s="37"/>
      <c r="G22" s="37"/>
      <c r="H22" s="37"/>
    </row>
    <row r="23" spans="1:13" ht="49.5" customHeight="1" thickTop="1" thickBot="1" x14ac:dyDescent="0.3">
      <c r="A23" s="38" t="s">
        <v>53</v>
      </c>
      <c r="B23" s="38"/>
      <c r="C23" s="38"/>
      <c r="D23" s="38"/>
      <c r="E23" s="38"/>
      <c r="F23" s="38"/>
      <c r="G23" s="38"/>
      <c r="H23" s="38"/>
      <c r="I23" s="53" t="s">
        <v>5</v>
      </c>
    </row>
    <row r="24" spans="1:13" ht="49.5" customHeight="1" thickTop="1" thickBot="1" x14ac:dyDescent="0.3">
      <c r="A24" s="38" t="s">
        <v>54</v>
      </c>
      <c r="B24" s="38"/>
      <c r="C24" s="38"/>
      <c r="D24" s="38"/>
      <c r="E24" s="38"/>
      <c r="F24" s="38"/>
      <c r="G24" s="38"/>
      <c r="H24" s="38"/>
      <c r="I24" s="53" t="s">
        <v>5</v>
      </c>
    </row>
    <row r="25" spans="1:13" ht="15.75" thickTop="1" x14ac:dyDescent="0.25">
      <c r="A25" s="22"/>
    </row>
    <row r="27" spans="1:13" ht="15.75" thickBot="1" x14ac:dyDescent="0.3">
      <c r="A27" s="9" t="s">
        <v>12</v>
      </c>
      <c r="B27" s="9"/>
    </row>
    <row r="28" spans="1:13" ht="16.5" thickTop="1" thickBot="1" x14ac:dyDescent="0.3">
      <c r="A28" s="19"/>
      <c r="B28" s="20" t="s">
        <v>13</v>
      </c>
    </row>
    <row r="29" spans="1:13" ht="15.75" thickTop="1" x14ac:dyDescent="0.25"/>
    <row r="34" spans="2:2" x14ac:dyDescent="0.25">
      <c r="B34" s="8"/>
    </row>
  </sheetData>
  <sheetProtection password="C9BD" sheet="1" objects="1" scenarios="1" selectLockedCells="1"/>
  <dataConsolidate/>
  <mergeCells count="9">
    <mergeCell ref="A22:H22"/>
    <mergeCell ref="A23:H23"/>
    <mergeCell ref="A24:H24"/>
    <mergeCell ref="A16:H16"/>
    <mergeCell ref="A1:C1"/>
    <mergeCell ref="A21:H21"/>
    <mergeCell ref="A18:H18"/>
    <mergeCell ref="A19:H19"/>
    <mergeCell ref="A20:H20"/>
  </mergeCells>
  <dataValidations count="1">
    <dataValidation type="list" allowBlank="1" showInputMessage="1" showErrorMessage="1" sqref="I19:I24">
      <formula1>$M$19:$M$20</formula1>
    </dataValidation>
  </dataValidations>
  <printOptions horizontalCentered="1"/>
  <pageMargins left="0" right="0" top="0" bottom="0" header="0" footer="0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opLeftCell="A4" zoomScale="80" zoomScaleNormal="80" workbookViewId="0">
      <selection activeCell="A27" sqref="A27"/>
    </sheetView>
  </sheetViews>
  <sheetFormatPr defaultRowHeight="15" x14ac:dyDescent="0.25"/>
  <cols>
    <col min="1" max="1" width="109.5703125" customWidth="1"/>
    <col min="2" max="2" width="28" bestFit="1" customWidth="1"/>
    <col min="3" max="3" width="14.28515625" customWidth="1"/>
    <col min="17" max="17" width="2.5703125" customWidth="1"/>
  </cols>
  <sheetData>
    <row r="1" spans="1:18" s="4" customFormat="1" x14ac:dyDescent="0.25">
      <c r="A1" s="12" t="s">
        <v>47</v>
      </c>
      <c r="B1" s="12" t="s">
        <v>7</v>
      </c>
    </row>
    <row r="2" spans="1:18" s="4" customFormat="1" x14ac:dyDescent="0.25"/>
    <row r="3" spans="1:18" s="4" customFormat="1" ht="23.25" x14ac:dyDescent="0.35">
      <c r="A3" s="26" t="s">
        <v>8</v>
      </c>
    </row>
    <row r="4" spans="1:18" s="4" customFormat="1" ht="23.25" x14ac:dyDescent="0.35">
      <c r="A4" s="15"/>
    </row>
    <row r="5" spans="1:18" s="4" customFormat="1" ht="18.75" customHeight="1" x14ac:dyDescent="0.25"/>
    <row r="8" spans="1:18" s="4" customFormat="1" x14ac:dyDescent="0.25">
      <c r="A8" s="13"/>
      <c r="B8" s="13"/>
      <c r="C8" s="14"/>
      <c r="D8" s="14"/>
      <c r="E8" s="14"/>
      <c r="F8" s="14"/>
      <c r="G8" s="14"/>
      <c r="H8" s="14"/>
      <c r="I8" s="14"/>
      <c r="K8" s="14"/>
      <c r="L8" s="14"/>
      <c r="M8" s="14"/>
      <c r="N8" s="14"/>
      <c r="O8" s="14"/>
      <c r="P8" s="14"/>
      <c r="Q8" s="14"/>
      <c r="R8" s="14"/>
    </row>
    <row r="9" spans="1:18" ht="30" x14ac:dyDescent="0.25">
      <c r="A9" t="s">
        <v>9</v>
      </c>
      <c r="B9" s="9" t="s">
        <v>10</v>
      </c>
      <c r="C9" s="9"/>
    </row>
    <row r="10" spans="1:18" ht="24" x14ac:dyDescent="0.25">
      <c r="A10" s="16" t="s">
        <v>28</v>
      </c>
      <c r="B10" s="33" t="e">
        <f>ROUND(IF('Modello gas'!$I$19="SI",'Modello gas'!B4/'Modello gas'!B5,0),2)</f>
        <v>#DIV/0!</v>
      </c>
      <c r="C10" s="4"/>
    </row>
    <row r="11" spans="1:18" s="4" customFormat="1" ht="24" x14ac:dyDescent="0.25">
      <c r="A11" s="16" t="s">
        <v>38</v>
      </c>
      <c r="B11" s="33" t="e">
        <f>ROUND(IF('Modello gas'!$I$20="SI",'Modello gas'!$C$4/'Modello gas'!$C$5,0),2)</f>
        <v>#DIV/0!</v>
      </c>
      <c r="H11" s="34"/>
    </row>
    <row r="12" spans="1:18" ht="21.75" x14ac:dyDescent="0.25">
      <c r="A12" s="16" t="s">
        <v>29</v>
      </c>
      <c r="B12" s="33" t="e">
        <f>ROUND(IF('Modello gas'!$I$19="SI",'Modello gas'!$B$4*'Modello gas'!$B$8/'Modello gas'!$B$11,0),2)</f>
        <v>#DIV/0!</v>
      </c>
      <c r="C12" s="4"/>
    </row>
    <row r="13" spans="1:18" s="4" customFormat="1" ht="21.75" x14ac:dyDescent="0.25">
      <c r="A13" s="16" t="s">
        <v>39</v>
      </c>
      <c r="B13" s="33" t="e">
        <f>ROUND(IF('Modello gas'!$I$20="SI",'Modello gas'!$C$4*'Modello gas'!$C$8/'Modello gas'!$C$11,0),2)</f>
        <v>#DIV/0!</v>
      </c>
    </row>
    <row r="14" spans="1:18" ht="21.75" x14ac:dyDescent="0.25">
      <c r="A14" s="16" t="s">
        <v>30</v>
      </c>
      <c r="B14" s="33" t="e">
        <f>ROUND((IF(AND('Modello gas'!$I$19="SI",'Modello gas'!$I$23="SI"),0, IF(AND('Modello gas'!$I$19="SI",'Modello gas'!$I$23="NO"),'Modello gas'!$B$6*'Modello gas'!$B$9/'Modello gas'!$B$12,0))),2)</f>
        <v>#DIV/0!</v>
      </c>
      <c r="C14" s="35"/>
    </row>
    <row r="15" spans="1:18" s="4" customFormat="1" ht="21.75" x14ac:dyDescent="0.25">
      <c r="A15" s="16" t="s">
        <v>40</v>
      </c>
      <c r="B15" s="33" t="e">
        <f>ROUND((IF(AND('Modello gas'!$I$20="SI",'Modello gas'!$I$24="SI"),0, IF(AND('Modello gas'!$I$20="SI",'Modello gas'!$I$24="NO"),'Modello gas'!$C$6*'Modello gas'!$C$9/'Modello gas'!$C$12,0))),2)</f>
        <v>#DIV/0!</v>
      </c>
      <c r="C15" s="35"/>
    </row>
    <row r="16" spans="1:18" ht="21.75" x14ac:dyDescent="0.25">
      <c r="A16" s="16" t="s">
        <v>31</v>
      </c>
      <c r="B16" s="33" t="e">
        <f>ROUND(IF('Modello gas'!$I$19="SI",'Modello gas'!$B$7*'Modello gas'!$B$10/'Modello gas'!$B$13,0),2)</f>
        <v>#DIV/0!</v>
      </c>
      <c r="C16" s="4"/>
    </row>
    <row r="17" spans="1:3" s="4" customFormat="1" ht="21.75" x14ac:dyDescent="0.25">
      <c r="A17" s="16" t="s">
        <v>41</v>
      </c>
      <c r="B17" s="33" t="e">
        <f>ROUND(IF('Modello gas'!$I$20="SI",'Modello gas'!$C$7*'Modello gas'!$C$10/'Modello gas'!$C$13,0),2)</f>
        <v>#DIV/0!</v>
      </c>
    </row>
    <row r="18" spans="1:3" ht="20.25" x14ac:dyDescent="0.25">
      <c r="A18" s="16" t="s">
        <v>32</v>
      </c>
      <c r="B18" s="25" t="e">
        <f>-(IF('Modello gas'!$I$19="SI",'Tabelle ARERA'!$B$9*(Riepilogativo!$B$12+Riepilogativo!$B$14+Riepilogativo!$B$16),0))</f>
        <v>#DIV/0!</v>
      </c>
      <c r="C18" s="4"/>
    </row>
    <row r="19" spans="1:3" s="4" customFormat="1" ht="20.25" x14ac:dyDescent="0.25">
      <c r="A19" s="16" t="s">
        <v>42</v>
      </c>
      <c r="B19" s="25" t="e">
        <f>-(IF('Modello gas'!$I$20="SI",'Tabelle ARERA'!$C$9*($B$13+$B$15+$B$17),0))</f>
        <v>#DIV/0!</v>
      </c>
    </row>
    <row r="20" spans="1:3" ht="21" x14ac:dyDescent="0.25">
      <c r="A20" s="17" t="s">
        <v>33</v>
      </c>
      <c r="B20" s="33" t="e">
        <f>ROUND(IF(B10&lt;0.07,0,IF(AND(B10&gt;0.07,B10&lt;0.5),(B10-'Tabelle ARERA'!$B$3)/('Tabelle ARERA'!$C$3-'Tabelle ARERA'!$B$3),1)),2)</f>
        <v>#DIV/0!</v>
      </c>
      <c r="C20" s="4"/>
    </row>
    <row r="21" spans="1:3" s="4" customFormat="1" ht="21" x14ac:dyDescent="0.25">
      <c r="A21" s="17" t="s">
        <v>43</v>
      </c>
      <c r="B21" s="33" t="e">
        <f>ROUND(IF(B11&lt;0.07,0,IF(AND(B11&gt;0.07,B11&lt;0.5),(B11-'Tabelle ARERA'!$B$3)/('Tabelle ARERA'!$C$3-'Tabelle ARERA'!$B$3),1)),2)</f>
        <v>#DIV/0!</v>
      </c>
    </row>
    <row r="22" spans="1:3" ht="20.25" x14ac:dyDescent="0.25">
      <c r="A22" s="16" t="s">
        <v>34</v>
      </c>
      <c r="B22" s="25" t="e">
        <f>IF('Modello gas'!$I$19="SI",$B$20*$B$18,0)</f>
        <v>#DIV/0!</v>
      </c>
      <c r="C22" s="4"/>
    </row>
    <row r="23" spans="1:3" s="4" customFormat="1" ht="20.25" x14ac:dyDescent="0.25">
      <c r="A23" s="16" t="s">
        <v>44</v>
      </c>
      <c r="B23" s="25" t="e">
        <f>IF('Modello gas'!$I$20="SI",$B$21*$B$19,0)</f>
        <v>#DIV/0!</v>
      </c>
    </row>
    <row r="24" spans="1:3" ht="24" x14ac:dyDescent="0.25">
      <c r="A24" s="27" t="s">
        <v>15</v>
      </c>
      <c r="B24" s="28" t="e">
        <f>B22+B23</f>
        <v>#DIV/0!</v>
      </c>
      <c r="C24" s="11"/>
    </row>
    <row r="26" spans="1:3" ht="21.75" thickBot="1" x14ac:dyDescent="0.4">
      <c r="A26" s="18" t="s">
        <v>6</v>
      </c>
      <c r="B26" s="12"/>
    </row>
    <row r="27" spans="1:3" ht="16.5" thickTop="1" thickBot="1" x14ac:dyDescent="0.3">
      <c r="A27" s="54" t="s">
        <v>11</v>
      </c>
    </row>
    <row r="28" spans="1:3" ht="15.75" thickTop="1" x14ac:dyDescent="0.25"/>
    <row r="29" spans="1:3" x14ac:dyDescent="0.25">
      <c r="A29" s="21"/>
      <c r="B29" s="4" t="s">
        <v>14</v>
      </c>
    </row>
  </sheetData>
  <sheetProtection password="C9BD" sheet="1" objects="1" scenarios="1" selectLockedCells="1"/>
  <dataValidations disablePrompts="1" count="1">
    <dataValidation type="list" allowBlank="1" showInputMessage="1" showErrorMessage="1" sqref="J8">
      <formula1>#REF!</formula1>
    </dataValidation>
  </dataValidations>
  <pageMargins left="0" right="0" top="0" bottom="0" header="0" footer="0"/>
  <pageSetup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B9" sqref="B9"/>
    </sheetView>
  </sheetViews>
  <sheetFormatPr defaultRowHeight="15" x14ac:dyDescent="0.25"/>
  <cols>
    <col min="1" max="1" width="16.5703125" bestFit="1" customWidth="1"/>
    <col min="2" max="2" width="15.5703125" customWidth="1"/>
    <col min="3" max="3" width="23" customWidth="1"/>
  </cols>
  <sheetData>
    <row r="1" spans="1:3" ht="78" customHeight="1" x14ac:dyDescent="0.25">
      <c r="A1" s="42" t="s">
        <v>26</v>
      </c>
      <c r="B1" s="40" t="s">
        <v>35</v>
      </c>
      <c r="C1" s="41"/>
    </row>
    <row r="2" spans="1:3" ht="18.75" x14ac:dyDescent="0.3">
      <c r="A2" s="43"/>
      <c r="B2" s="2" t="s">
        <v>0</v>
      </c>
      <c r="C2" s="3" t="s">
        <v>1</v>
      </c>
    </row>
    <row r="3" spans="1:3" ht="18.75" x14ac:dyDescent="0.3">
      <c r="A3" s="44"/>
      <c r="B3" s="1">
        <v>7.0000000000000007E-2</v>
      </c>
      <c r="C3" s="1">
        <v>0.5</v>
      </c>
    </row>
    <row r="6" spans="1:3" ht="81.75" customHeight="1" x14ac:dyDescent="0.25">
      <c r="A6" s="42" t="s">
        <v>27</v>
      </c>
      <c r="B6" s="40" t="s">
        <v>2</v>
      </c>
      <c r="C6" s="41"/>
    </row>
    <row r="7" spans="1:3" ht="76.5" x14ac:dyDescent="0.25">
      <c r="A7" s="43"/>
      <c r="B7" s="5" t="s">
        <v>36</v>
      </c>
      <c r="C7" s="5" t="s">
        <v>49</v>
      </c>
    </row>
    <row r="8" spans="1:3" ht="18.75" x14ac:dyDescent="0.3">
      <c r="A8" s="44"/>
      <c r="B8" s="45" t="s">
        <v>3</v>
      </c>
      <c r="C8" s="46"/>
    </row>
    <row r="9" spans="1:3" ht="18.75" x14ac:dyDescent="0.35">
      <c r="A9" s="6" t="s">
        <v>45</v>
      </c>
      <c r="B9" s="7">
        <v>2.1</v>
      </c>
      <c r="C9" s="7">
        <v>4.5999999999999996</v>
      </c>
    </row>
  </sheetData>
  <sheetProtection password="C9BD" sheet="1" objects="1" scenarios="1" selectLockedCells="1" selectUnlockedCells="1"/>
  <mergeCells count="5">
    <mergeCell ref="B1:C1"/>
    <mergeCell ref="A1:A3"/>
    <mergeCell ref="A6:A8"/>
    <mergeCell ref="B6:C6"/>
    <mergeCell ref="B8:C8"/>
  </mergeCells>
  <printOptions horizont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Modello gas</vt:lpstr>
      <vt:lpstr>Riepilogativo</vt:lpstr>
      <vt:lpstr>Tabelle ARERA</vt:lpstr>
      <vt:lpstr>'Modello gas'!Area_stampa</vt:lpstr>
      <vt:lpstr>Riepilogativo!Area_stampa</vt:lpstr>
      <vt:lpstr>'Tabelle ARERA'!Area_stampa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2018-07-24T08:12:13Z</dcterms:modified>
</cp:coreProperties>
</file>