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105" windowWidth="28440" windowHeight="6615" tabRatio="795"/>
  </bookViews>
  <sheets>
    <sheet name="Info" sheetId="4" r:id="rId1"/>
    <sheet name="Legenda 1)-2)" sheetId="14" r:id="rId2"/>
    <sheet name="1) ott2015-sett2016_FDD" sheetId="17" r:id="rId3"/>
    <sheet name="2) ott2014-sett2015_FDD" sheetId="13" r:id="rId4"/>
    <sheet name="Legenda 3) e 4)" sheetId="8" r:id="rId5"/>
    <sheet name="3) ott2013-sett2014_FDD" sheetId="1" r:id="rId6"/>
    <sheet name="4) giu2013-sett2013_FDD" sheetId="15" r:id="rId7"/>
    <sheet name="Legenda 5)" sheetId="12" r:id="rId8"/>
    <sheet name="5) feb2013-mag2013_FTD" sheetId="11" r:id="rId9"/>
    <sheet name="OCC_FDD" sheetId="16" r:id="rId10"/>
  </sheets>
  <calcPr calcId="144525"/>
</workbook>
</file>

<file path=xl/calcChain.xml><?xml version="1.0" encoding="utf-8"?>
<calcChain xmlns="http://schemas.openxmlformats.org/spreadsheetml/2006/main">
  <c r="D42" i="16" l="1"/>
  <c r="D43" i="16" s="1"/>
  <c r="D44" i="16" s="1"/>
  <c r="D45" i="16" s="1"/>
  <c r="D46" i="16" s="1"/>
  <c r="D47" i="16" s="1"/>
  <c r="D48" i="16" s="1"/>
  <c r="D49" i="16" s="1"/>
  <c r="D50" i="16" s="1"/>
  <c r="D51" i="16" s="1"/>
  <c r="D52" i="16" s="1"/>
  <c r="D53" i="16" s="1"/>
  <c r="S40" i="15" l="1"/>
  <c r="R40" i="15"/>
  <c r="Q40" i="15"/>
  <c r="P40" i="15"/>
  <c r="O40" i="15"/>
  <c r="N40" i="15"/>
  <c r="M40" i="15"/>
  <c r="L40" i="15"/>
  <c r="K40" i="15"/>
  <c r="J40" i="15"/>
  <c r="I40" i="15"/>
  <c r="H40" i="15"/>
  <c r="G40" i="15"/>
  <c r="AF98" i="15"/>
  <c r="AA106" i="15"/>
  <c r="Z106" i="15"/>
  <c r="Y106" i="15"/>
  <c r="AF105" i="15"/>
  <c r="AF104" i="15"/>
  <c r="AF103" i="15"/>
  <c r="AF102" i="15"/>
  <c r="AF101" i="15"/>
  <c r="AF100" i="15"/>
  <c r="AF99" i="15"/>
  <c r="AF97" i="15"/>
  <c r="AL71" i="15"/>
  <c r="AM71" i="15"/>
  <c r="AK71" i="15"/>
  <c r="AI71" i="15"/>
  <c r="AH71" i="15"/>
  <c r="AG71" i="15"/>
  <c r="AF71" i="15"/>
  <c r="AE71" i="15"/>
  <c r="AD71" i="15"/>
  <c r="AC71" i="15"/>
  <c r="AA71" i="15"/>
  <c r="Z71" i="15"/>
  <c r="Y71" i="15"/>
  <c r="AN70" i="15"/>
  <c r="AN69" i="15"/>
  <c r="AN68" i="15"/>
  <c r="AN67" i="15"/>
  <c r="AN66" i="15"/>
  <c r="AN65" i="15"/>
  <c r="AN64" i="15"/>
  <c r="AN63" i="15"/>
  <c r="AN62" i="15"/>
  <c r="AN61" i="15"/>
  <c r="AN60" i="15"/>
  <c r="AN59" i="15"/>
  <c r="X59" i="15"/>
  <c r="X60" i="15"/>
  <c r="X61" i="15" s="1"/>
  <c r="X62" i="15" s="1"/>
  <c r="X63" i="15" s="1"/>
  <c r="X64" i="15" s="1"/>
  <c r="X65" i="15" s="1"/>
  <c r="X66" i="15" s="1"/>
  <c r="X67" i="15" s="1"/>
  <c r="X68" i="15" s="1"/>
  <c r="X69" i="15" s="1"/>
  <c r="X70" i="15" s="1"/>
  <c r="I22" i="15"/>
  <c r="I20" i="15"/>
  <c r="I18" i="15"/>
  <c r="S40" i="1"/>
  <c r="R40" i="1"/>
  <c r="Q40" i="1"/>
  <c r="P40" i="1"/>
  <c r="O40" i="1"/>
  <c r="N40" i="1"/>
  <c r="M40" i="1"/>
  <c r="L40" i="1"/>
  <c r="K40" i="1"/>
  <c r="J40" i="1"/>
  <c r="I40" i="1"/>
  <c r="H40" i="1"/>
  <c r="G40" i="1"/>
  <c r="AA120" i="13"/>
  <c r="X58" i="13"/>
  <c r="L40" i="13"/>
  <c r="S40" i="13"/>
  <c r="R40" i="13"/>
  <c r="Q40" i="13"/>
  <c r="P40" i="13"/>
  <c r="O40" i="13"/>
  <c r="N40" i="13"/>
  <c r="M40" i="13"/>
  <c r="K40" i="13"/>
  <c r="J40" i="13"/>
  <c r="I40" i="13"/>
  <c r="H40" i="13"/>
  <c r="G40" i="13"/>
  <c r="F40" i="13"/>
  <c r="I23" i="13"/>
  <c r="S42" i="17"/>
  <c r="AF106" i="15" l="1"/>
  <c r="I23" i="17"/>
  <c r="I22" i="17"/>
  <c r="I21" i="17"/>
  <c r="I20" i="17"/>
  <c r="I19" i="17"/>
  <c r="I18" i="17"/>
  <c r="I17" i="17"/>
  <c r="I16" i="17"/>
  <c r="AB46" i="1" l="1"/>
  <c r="BF90" i="13"/>
  <c r="BE90" i="13"/>
  <c r="BC90" i="13"/>
  <c r="BB90" i="13"/>
  <c r="AZ90" i="13"/>
  <c r="AY90" i="13"/>
  <c r="AW90" i="13"/>
  <c r="AV90" i="13"/>
  <c r="AT90" i="13"/>
  <c r="AS90" i="13"/>
  <c r="AQ90" i="13"/>
  <c r="AP90" i="13"/>
  <c r="AN90" i="13"/>
  <c r="AM90" i="13"/>
  <c r="AK90" i="13"/>
  <c r="AJ90" i="13"/>
  <c r="AH90" i="13"/>
  <c r="AG90" i="13"/>
  <c r="AE90" i="13"/>
  <c r="AD90" i="13"/>
  <c r="AB90" i="13"/>
  <c r="AA90" i="13"/>
  <c r="Y90" i="13"/>
  <c r="X90" i="13"/>
  <c r="BF58" i="13"/>
  <c r="BE58" i="13"/>
  <c r="BD58" i="13"/>
  <c r="BC58" i="13"/>
  <c r="BB58" i="13"/>
  <c r="BA58" i="13"/>
  <c r="AZ58" i="13"/>
  <c r="AY58" i="13"/>
  <c r="AX58" i="13"/>
  <c r="AW58" i="13"/>
  <c r="AV58" i="13"/>
  <c r="AU58" i="13"/>
  <c r="AT58" i="13"/>
  <c r="AS58" i="13"/>
  <c r="AQ58" i="13"/>
  <c r="AP58" i="13"/>
  <c r="AO58" i="13"/>
  <c r="AN58" i="13"/>
  <c r="AM58" i="13"/>
  <c r="AL58" i="13"/>
  <c r="AK58" i="13"/>
  <c r="AJ58" i="13"/>
  <c r="AI58" i="13"/>
  <c r="AH58" i="13"/>
  <c r="AG58" i="13"/>
  <c r="AE58" i="13"/>
  <c r="AD58" i="13"/>
  <c r="AB58" i="13"/>
  <c r="AA58" i="13"/>
  <c r="Y58" i="13"/>
  <c r="AF92" i="1"/>
  <c r="Y67" i="1"/>
  <c r="AA101" i="1"/>
  <c r="Z101" i="1"/>
  <c r="Y101" i="1"/>
  <c r="AF100" i="1"/>
  <c r="AF99" i="1"/>
  <c r="AF98" i="1"/>
  <c r="AF97" i="1"/>
  <c r="AF96" i="1"/>
  <c r="AF95" i="1"/>
  <c r="AF94" i="1"/>
  <c r="AF93" i="1"/>
  <c r="BS67" i="1"/>
  <c r="BR67" i="1"/>
  <c r="BQ67" i="1"/>
  <c r="BO67" i="1"/>
  <c r="BN67" i="1"/>
  <c r="BM67" i="1"/>
  <c r="BK67" i="1"/>
  <c r="BJ67" i="1"/>
  <c r="BI67" i="1"/>
  <c r="BG67" i="1"/>
  <c r="BF67" i="1"/>
  <c r="BE67" i="1"/>
  <c r="BC67" i="1"/>
  <c r="BB67" i="1"/>
  <c r="BA67" i="1"/>
  <c r="AY67" i="1"/>
  <c r="AX67" i="1"/>
  <c r="AW67" i="1"/>
  <c r="AU67" i="1"/>
  <c r="AT67" i="1"/>
  <c r="AS67" i="1"/>
  <c r="AQ67" i="1"/>
  <c r="AP67" i="1"/>
  <c r="AO67" i="1"/>
  <c r="AM67" i="1"/>
  <c r="AL67" i="1"/>
  <c r="AK67" i="1"/>
  <c r="AI67" i="1"/>
  <c r="AH67" i="1"/>
  <c r="AG67" i="1"/>
  <c r="AE67" i="1"/>
  <c r="AD67" i="1"/>
  <c r="AC67" i="1"/>
  <c r="AA67" i="1"/>
  <c r="Z67" i="1"/>
  <c r="BT66" i="1"/>
  <c r="BP66" i="1"/>
  <c r="BL66" i="1"/>
  <c r="BH66" i="1"/>
  <c r="BD66" i="1"/>
  <c r="AZ66" i="1"/>
  <c r="AV66" i="1"/>
  <c r="AR66" i="1"/>
  <c r="AN66" i="1"/>
  <c r="AJ66" i="1"/>
  <c r="AF66" i="1"/>
  <c r="AB66" i="1"/>
  <c r="BT65" i="1"/>
  <c r="BP65" i="1"/>
  <c r="BL65" i="1"/>
  <c r="BH65" i="1"/>
  <c r="BD65" i="1"/>
  <c r="AZ65" i="1"/>
  <c r="AV65" i="1"/>
  <c r="AR65" i="1"/>
  <c r="AN65" i="1"/>
  <c r="AJ65" i="1"/>
  <c r="AF65" i="1"/>
  <c r="AB65" i="1"/>
  <c r="BT64" i="1"/>
  <c r="BP64" i="1"/>
  <c r="BL64" i="1"/>
  <c r="BH64" i="1"/>
  <c r="BD64" i="1"/>
  <c r="AZ64" i="1"/>
  <c r="AV64" i="1"/>
  <c r="AR64" i="1"/>
  <c r="AN64" i="1"/>
  <c r="AJ64" i="1"/>
  <c r="AF64" i="1"/>
  <c r="AB64" i="1"/>
  <c r="BT63" i="1"/>
  <c r="BP63" i="1"/>
  <c r="BL63" i="1"/>
  <c r="BH63" i="1"/>
  <c r="BD63" i="1"/>
  <c r="AZ63" i="1"/>
  <c r="AV63" i="1"/>
  <c r="AR63" i="1"/>
  <c r="AN63" i="1"/>
  <c r="AJ63" i="1"/>
  <c r="AF63" i="1"/>
  <c r="AB63" i="1"/>
  <c r="BT62" i="1"/>
  <c r="BP62" i="1"/>
  <c r="BL62" i="1"/>
  <c r="BH62" i="1"/>
  <c r="BD62" i="1"/>
  <c r="AZ62" i="1"/>
  <c r="AV62" i="1"/>
  <c r="AR62" i="1"/>
  <c r="AN62" i="1"/>
  <c r="AJ62" i="1"/>
  <c r="AF62" i="1"/>
  <c r="AB62" i="1"/>
  <c r="BT61" i="1"/>
  <c r="BP61" i="1"/>
  <c r="BL61" i="1"/>
  <c r="BH61" i="1"/>
  <c r="BD61" i="1"/>
  <c r="AZ61" i="1"/>
  <c r="AV61" i="1"/>
  <c r="AR61" i="1"/>
  <c r="AN61" i="1"/>
  <c r="AJ61" i="1"/>
  <c r="AF61" i="1"/>
  <c r="AB61" i="1"/>
  <c r="BT60" i="1"/>
  <c r="BP60" i="1"/>
  <c r="BL60" i="1"/>
  <c r="BH60" i="1"/>
  <c r="BD60" i="1"/>
  <c r="AZ60" i="1"/>
  <c r="AV60" i="1"/>
  <c r="AR60" i="1"/>
  <c r="AN60" i="1"/>
  <c r="AJ60" i="1"/>
  <c r="AF60" i="1"/>
  <c r="AB60" i="1"/>
  <c r="BT59" i="1"/>
  <c r="BP59" i="1"/>
  <c r="BL59" i="1"/>
  <c r="BH59" i="1"/>
  <c r="BD59" i="1"/>
  <c r="AZ59" i="1"/>
  <c r="AV59" i="1"/>
  <c r="AR59" i="1"/>
  <c r="AN59" i="1"/>
  <c r="AJ59" i="1"/>
  <c r="AF59" i="1"/>
  <c r="AB59" i="1"/>
  <c r="BT58" i="1"/>
  <c r="BP58" i="1"/>
  <c r="BL58" i="1"/>
  <c r="BH58" i="1"/>
  <c r="BD58" i="1"/>
  <c r="AZ58" i="1"/>
  <c r="AV58" i="1"/>
  <c r="AR58" i="1"/>
  <c r="AN58" i="1"/>
  <c r="AJ58" i="1"/>
  <c r="AF58" i="1"/>
  <c r="AB58" i="1"/>
  <c r="BT57" i="1"/>
  <c r="BP57" i="1"/>
  <c r="BL57" i="1"/>
  <c r="BH57" i="1"/>
  <c r="BD57" i="1"/>
  <c r="AZ57" i="1"/>
  <c r="AV57" i="1"/>
  <c r="AR57" i="1"/>
  <c r="AN57" i="1"/>
  <c r="AJ57" i="1"/>
  <c r="AF57" i="1"/>
  <c r="AB57" i="1"/>
  <c r="BT56" i="1"/>
  <c r="BP56" i="1"/>
  <c r="BL56" i="1"/>
  <c r="BH56" i="1"/>
  <c r="BD56" i="1"/>
  <c r="AZ56" i="1"/>
  <c r="AV56" i="1"/>
  <c r="AR56" i="1"/>
  <c r="AN56" i="1"/>
  <c r="AJ56" i="1"/>
  <c r="AF56" i="1"/>
  <c r="AB56" i="1"/>
  <c r="BT55" i="1"/>
  <c r="BP55" i="1"/>
  <c r="BL55" i="1"/>
  <c r="BH55" i="1"/>
  <c r="BD55" i="1"/>
  <c r="AZ55" i="1"/>
  <c r="AV55" i="1"/>
  <c r="AR55" i="1"/>
  <c r="AN55" i="1"/>
  <c r="AJ55" i="1"/>
  <c r="AF55" i="1"/>
  <c r="AB55" i="1"/>
  <c r="BT54" i="1"/>
  <c r="BT67" i="1" s="1"/>
  <c r="BP54" i="1"/>
  <c r="BL54" i="1"/>
  <c r="BH54" i="1"/>
  <c r="BD54" i="1"/>
  <c r="AZ54" i="1"/>
  <c r="AV54" i="1"/>
  <c r="AR54" i="1"/>
  <c r="AN54" i="1"/>
  <c r="AJ54" i="1"/>
  <c r="AF54" i="1"/>
  <c r="AB54" i="1"/>
  <c r="BP53" i="1"/>
  <c r="BL53" i="1"/>
  <c r="BH53" i="1"/>
  <c r="BD53" i="1"/>
  <c r="AZ53" i="1"/>
  <c r="AV53" i="1"/>
  <c r="AR53" i="1"/>
  <c r="AN53" i="1"/>
  <c r="AJ53" i="1"/>
  <c r="AF53" i="1"/>
  <c r="AB53" i="1"/>
  <c r="BL52" i="1"/>
  <c r="BL67" i="1" s="1"/>
  <c r="BH52" i="1"/>
  <c r="BD52" i="1"/>
  <c r="AZ52" i="1"/>
  <c r="AV52" i="1"/>
  <c r="AR52" i="1"/>
  <c r="AN52" i="1"/>
  <c r="AJ52" i="1"/>
  <c r="AF52" i="1"/>
  <c r="AB52" i="1"/>
  <c r="BH51" i="1"/>
  <c r="BH67" i="1" s="1"/>
  <c r="BD51" i="1"/>
  <c r="AZ51" i="1"/>
  <c r="AV51" i="1"/>
  <c r="AR51" i="1"/>
  <c r="AN51" i="1"/>
  <c r="AJ51" i="1"/>
  <c r="AF51" i="1"/>
  <c r="AB51" i="1"/>
  <c r="BD50" i="1"/>
  <c r="AZ50" i="1"/>
  <c r="AV50" i="1"/>
  <c r="AR50" i="1"/>
  <c r="AN50" i="1"/>
  <c r="AJ50" i="1"/>
  <c r="AF50" i="1"/>
  <c r="AB50" i="1"/>
  <c r="AZ49" i="1"/>
  <c r="AV49" i="1"/>
  <c r="AR49" i="1"/>
  <c r="AN49" i="1"/>
  <c r="AJ49" i="1"/>
  <c r="AF49" i="1"/>
  <c r="AB49" i="1"/>
  <c r="AV48" i="1"/>
  <c r="AV67" i="1" s="1"/>
  <c r="AR48" i="1"/>
  <c r="AN48" i="1"/>
  <c r="AJ48" i="1"/>
  <c r="AF48" i="1"/>
  <c r="AB48" i="1"/>
  <c r="AR47" i="1"/>
  <c r="AR67" i="1" s="1"/>
  <c r="AN47" i="1"/>
  <c r="AJ47" i="1"/>
  <c r="AF47" i="1"/>
  <c r="AB47" i="1"/>
  <c r="AN46" i="1"/>
  <c r="AJ46" i="1"/>
  <c r="AF46" i="1"/>
  <c r="AJ45" i="1"/>
  <c r="AF45" i="1"/>
  <c r="AB45" i="1"/>
  <c r="AF44" i="1"/>
  <c r="AB44" i="1"/>
  <c r="AB43" i="1"/>
  <c r="AB120" i="13"/>
  <c r="Y120" i="13"/>
  <c r="X120" i="13"/>
  <c r="AC119" i="13"/>
  <c r="Z119" i="13"/>
  <c r="AC118" i="13"/>
  <c r="Z118" i="13"/>
  <c r="AC117" i="13"/>
  <c r="Z117" i="13"/>
  <c r="AC116" i="13"/>
  <c r="Z116" i="13"/>
  <c r="AC115" i="13"/>
  <c r="AC120" i="13" s="1"/>
  <c r="Z115" i="13"/>
  <c r="AF67" i="1" l="1"/>
  <c r="AF101" i="1"/>
  <c r="AN67" i="1"/>
  <c r="AZ67" i="1"/>
  <c r="BP67" i="1"/>
  <c r="BD67" i="1"/>
  <c r="AJ67" i="1"/>
  <c r="Z120" i="13"/>
  <c r="AB67" i="1"/>
  <c r="BG89" i="13" l="1"/>
  <c r="BD89" i="13"/>
  <c r="BA89" i="13"/>
  <c r="AX89" i="13"/>
  <c r="AU89" i="13"/>
  <c r="AR89" i="13"/>
  <c r="AO89" i="13"/>
  <c r="AL89" i="13"/>
  <c r="AI89" i="13"/>
  <c r="AF89" i="13"/>
  <c r="AC89" i="13"/>
  <c r="Z89" i="13"/>
  <c r="BG88" i="13"/>
  <c r="BD88" i="13"/>
  <c r="BA88" i="13"/>
  <c r="AX88" i="13"/>
  <c r="AU88" i="13"/>
  <c r="AR88" i="13"/>
  <c r="AO88" i="13"/>
  <c r="AL88" i="13"/>
  <c r="AI88" i="13"/>
  <c r="AF88" i="13"/>
  <c r="AC88" i="13"/>
  <c r="Z88" i="13"/>
  <c r="BG87" i="13"/>
  <c r="BD87" i="13"/>
  <c r="BA87" i="13"/>
  <c r="AX87" i="13"/>
  <c r="AU87" i="13"/>
  <c r="AR87" i="13"/>
  <c r="AO87" i="13"/>
  <c r="AL87" i="13"/>
  <c r="AI87" i="13"/>
  <c r="AF87" i="13"/>
  <c r="AC87" i="13"/>
  <c r="Z87" i="13"/>
  <c r="BG86" i="13"/>
  <c r="BD86" i="13"/>
  <c r="BA86" i="13"/>
  <c r="AX86" i="13"/>
  <c r="AU86" i="13"/>
  <c r="AR86" i="13"/>
  <c r="AO86" i="13"/>
  <c r="AL86" i="13"/>
  <c r="AI86" i="13"/>
  <c r="AF86" i="13"/>
  <c r="AC86" i="13"/>
  <c r="Z86" i="13"/>
  <c r="BG85" i="13"/>
  <c r="BG90" i="13" s="1"/>
  <c r="BD85" i="13"/>
  <c r="BA85" i="13"/>
  <c r="AX85" i="13"/>
  <c r="AU85" i="13"/>
  <c r="AR85" i="13"/>
  <c r="AO85" i="13"/>
  <c r="AL85" i="13"/>
  <c r="AI85" i="13"/>
  <c r="AF85" i="13"/>
  <c r="AC85" i="13"/>
  <c r="Z85" i="13"/>
  <c r="BD84" i="13"/>
  <c r="BD90" i="13" s="1"/>
  <c r="BA84" i="13"/>
  <c r="AX84" i="13"/>
  <c r="AU84" i="13"/>
  <c r="AR84" i="13"/>
  <c r="AO84" i="13"/>
  <c r="AL84" i="13"/>
  <c r="AI84" i="13"/>
  <c r="AF84" i="13"/>
  <c r="AC84" i="13"/>
  <c r="Z84" i="13"/>
  <c r="BA83" i="13"/>
  <c r="BA90" i="13" s="1"/>
  <c r="AX83" i="13"/>
  <c r="AU83" i="13"/>
  <c r="AR83" i="13"/>
  <c r="AO83" i="13"/>
  <c r="AL83" i="13"/>
  <c r="AI83" i="13"/>
  <c r="AF83" i="13"/>
  <c r="AC83" i="13"/>
  <c r="Z83" i="13"/>
  <c r="AX82" i="13"/>
  <c r="AU82" i="13"/>
  <c r="AR82" i="13"/>
  <c r="AO82" i="13"/>
  <c r="AL82" i="13"/>
  <c r="AI82" i="13"/>
  <c r="AF82" i="13"/>
  <c r="AC82" i="13"/>
  <c r="Z82" i="13"/>
  <c r="AU81" i="13"/>
  <c r="AU90" i="13" s="1"/>
  <c r="AR81" i="13"/>
  <c r="AO81" i="13"/>
  <c r="AL81" i="13"/>
  <c r="AI81" i="13"/>
  <c r="AF81" i="13"/>
  <c r="AC81" i="13"/>
  <c r="Z81" i="13"/>
  <c r="AR80" i="13"/>
  <c r="AR90" i="13" s="1"/>
  <c r="AO80" i="13"/>
  <c r="AL80" i="13"/>
  <c r="AI80" i="13"/>
  <c r="AF80" i="13"/>
  <c r="AC80" i="13"/>
  <c r="Z80" i="13"/>
  <c r="AO79" i="13"/>
  <c r="AL79" i="13"/>
  <c r="AI79" i="13"/>
  <c r="AF79" i="13"/>
  <c r="AC79" i="13"/>
  <c r="Z79" i="13"/>
  <c r="AL78" i="13"/>
  <c r="AI78" i="13"/>
  <c r="AF78" i="13"/>
  <c r="AC78" i="13"/>
  <c r="Z78" i="13"/>
  <c r="AI77" i="13"/>
  <c r="AI90" i="13" s="1"/>
  <c r="AF77" i="13"/>
  <c r="AC77" i="13"/>
  <c r="Z77" i="13"/>
  <c r="AF76" i="13"/>
  <c r="AF90" i="13" s="1"/>
  <c r="AC76" i="13"/>
  <c r="Z76" i="13"/>
  <c r="AC75" i="13"/>
  <c r="Z75" i="13"/>
  <c r="Z74" i="13"/>
  <c r="Z47" i="13"/>
  <c r="BG57" i="13"/>
  <c r="BD57" i="13"/>
  <c r="BA57" i="13"/>
  <c r="AX57" i="13"/>
  <c r="AU57" i="13"/>
  <c r="AR57" i="13"/>
  <c r="AO57" i="13"/>
  <c r="AL57" i="13"/>
  <c r="AI57" i="13"/>
  <c r="AF57" i="13"/>
  <c r="AC57" i="13"/>
  <c r="Z57" i="13"/>
  <c r="BG56" i="13"/>
  <c r="BD56" i="13"/>
  <c r="BA56" i="13"/>
  <c r="AX56" i="13"/>
  <c r="AU56" i="13"/>
  <c r="AR56" i="13"/>
  <c r="AO56" i="13"/>
  <c r="AL56" i="13"/>
  <c r="AI56" i="13"/>
  <c r="AF56" i="13"/>
  <c r="AC56" i="13"/>
  <c r="Z56" i="13"/>
  <c r="BG55" i="13"/>
  <c r="BD55" i="13"/>
  <c r="BA55" i="13"/>
  <c r="AX55" i="13"/>
  <c r="AU55" i="13"/>
  <c r="AR55" i="13"/>
  <c r="AO55" i="13"/>
  <c r="AL55" i="13"/>
  <c r="AI55" i="13"/>
  <c r="AF55" i="13"/>
  <c r="AC55" i="13"/>
  <c r="Z55" i="13"/>
  <c r="BG54" i="13"/>
  <c r="BD54" i="13"/>
  <c r="BA54" i="13"/>
  <c r="AX54" i="13"/>
  <c r="AU54" i="13"/>
  <c r="AR54" i="13"/>
  <c r="AR58" i="13" s="1"/>
  <c r="AO54" i="13"/>
  <c r="AL54" i="13"/>
  <c r="AI54" i="13"/>
  <c r="AF54" i="13"/>
  <c r="AC54" i="13"/>
  <c r="Z54" i="13"/>
  <c r="BG53" i="13"/>
  <c r="BG58" i="13" s="1"/>
  <c r="BD53" i="13"/>
  <c r="BA53" i="13"/>
  <c r="AX53" i="13"/>
  <c r="AU53" i="13"/>
  <c r="AR53" i="13"/>
  <c r="AO53" i="13"/>
  <c r="AL53" i="13"/>
  <c r="AI53" i="13"/>
  <c r="AF53" i="13"/>
  <c r="AC53" i="13"/>
  <c r="Z53" i="13"/>
  <c r="BD52" i="13"/>
  <c r="BA52" i="13"/>
  <c r="AX52" i="13"/>
  <c r="AU52" i="13"/>
  <c r="AR52" i="13"/>
  <c r="AO52" i="13"/>
  <c r="AL52" i="13"/>
  <c r="AI52" i="13"/>
  <c r="AF52" i="13"/>
  <c r="AC52" i="13"/>
  <c r="Z52" i="13"/>
  <c r="BA51" i="13"/>
  <c r="AX51" i="13"/>
  <c r="AU51" i="13"/>
  <c r="AR51" i="13"/>
  <c r="AO51" i="13"/>
  <c r="AL51" i="13"/>
  <c r="AI51" i="13"/>
  <c r="AF51" i="13"/>
  <c r="AC51" i="13"/>
  <c r="Z51" i="13"/>
  <c r="AX50" i="13"/>
  <c r="AU50" i="13"/>
  <c r="AR50" i="13"/>
  <c r="AO50" i="13"/>
  <c r="AL50" i="13"/>
  <c r="AI50" i="13"/>
  <c r="AF50" i="13"/>
  <c r="AC50" i="13"/>
  <c r="Z50" i="13"/>
  <c r="AU49" i="13"/>
  <c r="AR49" i="13"/>
  <c r="AO49" i="13"/>
  <c r="AL49" i="13"/>
  <c r="AI49" i="13"/>
  <c r="AF49" i="13"/>
  <c r="AC49" i="13"/>
  <c r="Z49" i="13"/>
  <c r="AR48" i="13"/>
  <c r="AO48" i="13"/>
  <c r="AL48" i="13"/>
  <c r="AI48" i="13"/>
  <c r="AF48" i="13"/>
  <c r="AC48" i="13"/>
  <c r="Z48" i="13"/>
  <c r="AO47" i="13"/>
  <c r="AL47" i="13"/>
  <c r="AI47" i="13"/>
  <c r="AF47" i="13"/>
  <c r="AC47" i="13"/>
  <c r="AL46" i="13"/>
  <c r="AI46" i="13"/>
  <c r="AF46" i="13"/>
  <c r="AC46" i="13"/>
  <c r="Z46" i="13"/>
  <c r="AI45" i="13"/>
  <c r="AF45" i="13"/>
  <c r="AC45" i="13"/>
  <c r="Z45" i="13"/>
  <c r="AF44" i="13"/>
  <c r="AF58" i="13" s="1"/>
  <c r="AC44" i="13"/>
  <c r="Z44" i="13"/>
  <c r="AC43" i="13"/>
  <c r="Z43" i="13"/>
  <c r="Z42" i="13"/>
  <c r="K24" i="13"/>
  <c r="U74" i="17"/>
  <c r="T74" i="17"/>
  <c r="R74" i="17"/>
  <c r="Q74" i="17"/>
  <c r="V73" i="17"/>
  <c r="S73" i="17"/>
  <c r="V72" i="17"/>
  <c r="S72" i="17"/>
  <c r="V71" i="17"/>
  <c r="S71" i="17"/>
  <c r="V70" i="17"/>
  <c r="S70" i="17"/>
  <c r="V69" i="17"/>
  <c r="S69" i="17"/>
  <c r="AR46" i="17"/>
  <c r="AQ46" i="17"/>
  <c r="AP46" i="17"/>
  <c r="AO46" i="17"/>
  <c r="AN46" i="17"/>
  <c r="AM46" i="17"/>
  <c r="AL46" i="17"/>
  <c r="AK46" i="17"/>
  <c r="AJ46" i="17"/>
  <c r="AI46" i="17"/>
  <c r="AH46" i="17"/>
  <c r="AG46" i="17"/>
  <c r="AF46" i="17"/>
  <c r="AE46" i="17"/>
  <c r="AD46" i="17"/>
  <c r="AC46" i="17"/>
  <c r="AA46" i="17"/>
  <c r="Z46" i="17"/>
  <c r="X46" i="17"/>
  <c r="W46" i="17"/>
  <c r="U46" i="17"/>
  <c r="T46" i="17"/>
  <c r="R46" i="17"/>
  <c r="Q46" i="17"/>
  <c r="AB45" i="17"/>
  <c r="AB46" i="17" s="1"/>
  <c r="Y45" i="17"/>
  <c r="V45" i="17"/>
  <c r="S45" i="17"/>
  <c r="Y44" i="17"/>
  <c r="V44" i="17"/>
  <c r="S44" i="17"/>
  <c r="V43" i="17"/>
  <c r="V46" i="17" s="1"/>
  <c r="S43" i="17"/>
  <c r="S46" i="17"/>
  <c r="P36" i="17"/>
  <c r="P37" i="17" s="1"/>
  <c r="P38" i="17" s="1"/>
  <c r="P39" i="17" s="1"/>
  <c r="P40" i="17" s="1"/>
  <c r="P41" i="17" s="1"/>
  <c r="P42" i="17" s="1"/>
  <c r="P43" i="17" s="1"/>
  <c r="P44" i="17" s="1"/>
  <c r="P45" i="17" s="1"/>
  <c r="P35" i="17"/>
  <c r="AR26" i="17"/>
  <c r="AQ26" i="17"/>
  <c r="AP26" i="17"/>
  <c r="AO26" i="17"/>
  <c r="AN26" i="17"/>
  <c r="AM26" i="17"/>
  <c r="AL26" i="17"/>
  <c r="AK26" i="17"/>
  <c r="AJ26" i="17"/>
  <c r="AI26" i="17"/>
  <c r="AH26" i="17"/>
  <c r="AG26" i="17"/>
  <c r="AF26" i="17"/>
  <c r="AE26" i="17"/>
  <c r="AD26" i="17"/>
  <c r="AC26" i="17"/>
  <c r="AA26" i="17"/>
  <c r="Z26" i="17"/>
  <c r="X26" i="17"/>
  <c r="W26" i="17"/>
  <c r="U26" i="17"/>
  <c r="T26" i="17"/>
  <c r="R26" i="17"/>
  <c r="Q26" i="17"/>
  <c r="AB26" i="17"/>
  <c r="K24" i="17"/>
  <c r="J24" i="17"/>
  <c r="H24" i="17"/>
  <c r="G24" i="17"/>
  <c r="F24" i="17"/>
  <c r="P15" i="17"/>
  <c r="P16" i="17" s="1"/>
  <c r="P17" i="17" s="1"/>
  <c r="P18" i="17" s="1"/>
  <c r="P19" i="17" s="1"/>
  <c r="P20" i="17" s="1"/>
  <c r="P21" i="17" s="1"/>
  <c r="P22" i="17" s="1"/>
  <c r="P23" i="17" s="1"/>
  <c r="P24" i="17" s="1"/>
  <c r="P25" i="17" s="1"/>
  <c r="H6" i="17"/>
  <c r="AC58" i="13" l="1"/>
  <c r="Z58" i="13"/>
  <c r="Z90" i="13"/>
  <c r="AC90" i="13"/>
  <c r="AL90" i="13"/>
  <c r="AO90" i="13"/>
  <c r="AX90" i="13"/>
  <c r="Y46" i="17"/>
  <c r="Y26" i="17"/>
  <c r="V26" i="17"/>
  <c r="S26" i="17"/>
  <c r="V74" i="17"/>
  <c r="S74" i="17"/>
  <c r="I24" i="17"/>
  <c r="K11" i="17" s="1"/>
  <c r="I30" i="11" l="1"/>
  <c r="G23" i="15" l="1"/>
  <c r="H23" i="15"/>
  <c r="J23" i="15"/>
  <c r="K23" i="15"/>
  <c r="I21" i="15"/>
  <c r="I19" i="15"/>
  <c r="I17" i="15"/>
  <c r="I23" i="15" s="1"/>
  <c r="I16" i="15"/>
  <c r="H6" i="13" l="1"/>
  <c r="J24" i="13"/>
  <c r="K55" i="16" l="1"/>
  <c r="J55" i="16"/>
  <c r="I55" i="16"/>
  <c r="F54" i="16"/>
  <c r="G54" i="16"/>
  <c r="H54" i="16"/>
  <c r="I54" i="16"/>
  <c r="J54" i="16"/>
  <c r="K54" i="16"/>
  <c r="L54" i="16"/>
  <c r="M54" i="16"/>
  <c r="N54" i="16"/>
  <c r="O54" i="16"/>
  <c r="P54" i="16"/>
  <c r="Q54" i="16"/>
  <c r="R54" i="16"/>
  <c r="S54" i="16"/>
  <c r="T54" i="16"/>
  <c r="U54" i="16"/>
  <c r="V54" i="16"/>
  <c r="W54" i="16"/>
  <c r="X54" i="16"/>
  <c r="E54" i="16"/>
  <c r="D11" i="16"/>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H24" i="13" l="1"/>
  <c r="G24" i="13"/>
  <c r="F24" i="13"/>
  <c r="I22" i="13"/>
  <c r="I21" i="13"/>
  <c r="I20" i="13"/>
  <c r="I19" i="13"/>
  <c r="I18" i="13"/>
  <c r="I17" i="13"/>
  <c r="AN55" i="15" l="1"/>
  <c r="AN56" i="15"/>
  <c r="AN57" i="15"/>
  <c r="AN58" i="15"/>
  <c r="AN54" i="15"/>
  <c r="AN53" i="15"/>
  <c r="AN52" i="15"/>
  <c r="AN51" i="15"/>
  <c r="AN50" i="15"/>
  <c r="AN49" i="15"/>
  <c r="AN48" i="15"/>
  <c r="AN47" i="15"/>
  <c r="AN46" i="15"/>
  <c r="AJ71" i="15"/>
  <c r="F40" i="15"/>
  <c r="X32" i="15"/>
  <c r="X33" i="15" s="1"/>
  <c r="X34" i="15" s="1"/>
  <c r="X35" i="15" s="1"/>
  <c r="X36" i="15" s="1"/>
  <c r="X37" i="15" s="1"/>
  <c r="X38" i="15" s="1"/>
  <c r="X39" i="15" s="1"/>
  <c r="X40" i="15" s="1"/>
  <c r="X41" i="15" s="1"/>
  <c r="X42" i="15" s="1"/>
  <c r="X43" i="15" s="1"/>
  <c r="X44" i="15" s="1"/>
  <c r="X45" i="15" s="1"/>
  <c r="X46" i="15" s="1"/>
  <c r="X47" i="15" s="1"/>
  <c r="X48" i="15" s="1"/>
  <c r="X49" i="15" s="1"/>
  <c r="X50" i="15" s="1"/>
  <c r="X51" i="15" s="1"/>
  <c r="X52" i="15" s="1"/>
  <c r="X53" i="15" s="1"/>
  <c r="X54" i="15" s="1"/>
  <c r="X55" i="15" s="1"/>
  <c r="X56" i="15" s="1"/>
  <c r="X57" i="15" s="1"/>
  <c r="X58" i="15" s="1"/>
  <c r="F23" i="15"/>
  <c r="H6" i="15"/>
  <c r="AB71" i="15" l="1"/>
  <c r="AN71" i="15"/>
  <c r="X32" i="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X64" i="1" s="1"/>
  <c r="X65" i="1" s="1"/>
  <c r="X66" i="1" s="1"/>
  <c r="W67" i="13"/>
  <c r="W68" i="13" s="1"/>
  <c r="W69" i="13" s="1"/>
  <c r="W70" i="13" s="1"/>
  <c r="W71" i="13" s="1"/>
  <c r="W72" i="13" s="1"/>
  <c r="W73" i="13" s="1"/>
  <c r="W74" i="13" s="1"/>
  <c r="W75" i="13" s="1"/>
  <c r="W76" i="13" s="1"/>
  <c r="W77" i="13" s="1"/>
  <c r="W78" i="13" s="1"/>
  <c r="W79" i="13" s="1"/>
  <c r="W80" i="13" s="1"/>
  <c r="W81" i="13" s="1"/>
  <c r="W82" i="13" s="1"/>
  <c r="W83" i="13" s="1"/>
  <c r="W84" i="13" s="1"/>
  <c r="W85" i="13" s="1"/>
  <c r="W86" i="13" s="1"/>
  <c r="W87" i="13" s="1"/>
  <c r="W88" i="13" s="1"/>
  <c r="W89" i="13" s="1"/>
  <c r="F40" i="1"/>
  <c r="I16" i="13"/>
  <c r="I24" i="13" s="1"/>
  <c r="K11" i="13" s="1"/>
  <c r="W35" i="13"/>
  <c r="W36" i="13" s="1"/>
  <c r="W37" i="13" s="1"/>
  <c r="W38" i="13" s="1"/>
  <c r="W39" i="13" s="1"/>
  <c r="W40" i="13" s="1"/>
  <c r="W41" i="13" s="1"/>
  <c r="W42" i="13" s="1"/>
  <c r="W43" i="13" s="1"/>
  <c r="W44" i="13" s="1"/>
  <c r="W45" i="13" s="1"/>
  <c r="W46" i="13" s="1"/>
  <c r="W47" i="13" s="1"/>
  <c r="W48" i="13" s="1"/>
  <c r="W49" i="13" s="1"/>
  <c r="W50" i="13" s="1"/>
  <c r="W51" i="13" s="1"/>
  <c r="W52" i="13" s="1"/>
  <c r="W53" i="13" s="1"/>
  <c r="W54" i="13" s="1"/>
  <c r="W55" i="13" s="1"/>
  <c r="W56" i="13" s="1"/>
  <c r="W57" i="13" s="1"/>
  <c r="H11" i="15" l="1"/>
  <c r="K33" i="11"/>
  <c r="N48" i="11" l="1"/>
  <c r="M48" i="11"/>
  <c r="P48" i="11"/>
  <c r="O48" i="11"/>
  <c r="L48" i="11"/>
  <c r="K48" i="11"/>
  <c r="J48" i="11"/>
  <c r="I48" i="11"/>
  <c r="H48" i="11"/>
  <c r="G48" i="11"/>
  <c r="F48" i="11"/>
  <c r="J33" i="11" l="1"/>
  <c r="H33" i="11"/>
  <c r="G33" i="11"/>
  <c r="F33" i="11"/>
  <c r="I32" i="11"/>
  <c r="I31" i="11"/>
  <c r="I29" i="11"/>
  <c r="I28" i="11"/>
  <c r="I27" i="11"/>
  <c r="I26" i="11"/>
  <c r="H5" i="11"/>
  <c r="I33" i="11" l="1"/>
  <c r="H21" i="11" s="1"/>
  <c r="I18" i="1" l="1"/>
  <c r="I16" i="1"/>
  <c r="I17" i="1"/>
  <c r="I19" i="1"/>
  <c r="I20" i="1"/>
  <c r="I21" i="1"/>
  <c r="I22" i="1"/>
  <c r="G23" i="1"/>
  <c r="H23" i="1"/>
  <c r="J23" i="1"/>
  <c r="K23" i="1"/>
  <c r="I23" i="1" l="1"/>
  <c r="H11" i="1" l="1"/>
  <c r="F23" i="1"/>
  <c r="H6" i="1" l="1"/>
</calcChain>
</file>

<file path=xl/comments1.xml><?xml version="1.0" encoding="utf-8"?>
<comments xmlns="http://schemas.openxmlformats.org/spreadsheetml/2006/main">
  <authors>
    <author>Autore</author>
  </authors>
  <commentList>
    <comment ref="S13" authorId="0">
      <text>
        <r>
          <rPr>
            <b/>
            <sz val="9"/>
            <color indexed="81"/>
            <rFont val="Tahoma"/>
            <family val="2"/>
          </rPr>
          <t>Autore:</t>
        </r>
        <r>
          <rPr>
            <sz val="9"/>
            <color indexed="81"/>
            <rFont val="Tahoma"/>
            <family val="2"/>
          </rPr>
          <t xml:space="preserve">
importo da detrarre dal CNI_FDD_netto (cellaI24) per applicazione dell'art. 37.8
CELLA DA NASCONDERE ALL'IMPRESA</t>
        </r>
      </text>
    </comment>
    <comment ref="S33" authorId="0">
      <text>
        <r>
          <rPr>
            <b/>
            <sz val="9"/>
            <color indexed="81"/>
            <rFont val="Tahoma"/>
            <family val="2"/>
          </rPr>
          <t>Autore:</t>
        </r>
        <r>
          <rPr>
            <sz val="9"/>
            <color indexed="81"/>
            <rFont val="Tahoma"/>
            <family val="2"/>
          </rPr>
          <t xml:space="preserve">
importo da detrarre dal OCC_FDD_(cellaJ24) per applicazione dell'art. 37.8
CELLA DA NASCONDERE ALL'IMPRESA</t>
        </r>
      </text>
    </comment>
    <comment ref="V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Y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B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Z33" authorId="0">
      <text>
        <r>
          <rPr>
            <b/>
            <sz val="9"/>
            <color indexed="81"/>
            <rFont val="Tahoma"/>
            <family val="2"/>
          </rPr>
          <t>Autore:</t>
        </r>
        <r>
          <rPr>
            <sz val="9"/>
            <color indexed="81"/>
            <rFont val="Tahoma"/>
            <family val="2"/>
          </rPr>
          <t xml:space="preserve">
importo da detrarre dal CNI_FDD_netto (cellaI24) per applicazione dell'art. 37.8
CELLA DA NASCONDERE ALL'IMPRESA</t>
        </r>
      </text>
    </comment>
    <comment ref="Z65" authorId="0">
      <text>
        <r>
          <rPr>
            <b/>
            <sz val="9"/>
            <color indexed="81"/>
            <rFont val="Tahoma"/>
            <family val="2"/>
          </rPr>
          <t>Autore:</t>
        </r>
        <r>
          <rPr>
            <sz val="9"/>
            <color indexed="81"/>
            <rFont val="Tahoma"/>
            <family val="2"/>
          </rPr>
          <t xml:space="preserve">
importo da detrarre dal OCC_FDD_(cellaJ24) per applicazione dell'art. 37.8
CELLA DA NASCONDERE ALL'IMPRESA</t>
        </r>
      </text>
    </comment>
    <comment ref="AC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F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R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U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X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A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D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G65"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3.xml><?xml version="1.0" encoding="utf-8"?>
<comments xmlns="http://schemas.openxmlformats.org/spreadsheetml/2006/main">
  <authors>
    <author>Autore</author>
  </authors>
  <commentList>
    <comment ref="C3" authorId="0">
      <text>
        <r>
          <rPr>
            <b/>
            <sz val="9"/>
            <color indexed="81"/>
            <rFont val="Tahoma"/>
            <family val="2"/>
          </rPr>
          <t>Autore:</t>
        </r>
        <r>
          <rPr>
            <sz val="9"/>
            <color indexed="81"/>
            <rFont val="Tahoma"/>
            <family val="2"/>
          </rPr>
          <t xml:space="preserve">
non trova applicazione la delibera 306/2015/E/gas</t>
        </r>
      </text>
    </comment>
  </commentList>
</comments>
</file>

<file path=xl/comments4.xml><?xml version="1.0" encoding="utf-8"?>
<comments xmlns="http://schemas.openxmlformats.org/spreadsheetml/2006/main">
  <authors>
    <author>Autore</author>
  </authors>
  <commentList>
    <comment ref="E55" authorId="0">
      <text>
        <r>
          <rPr>
            <b/>
            <sz val="9"/>
            <color indexed="81"/>
            <rFont val="Tahoma"/>
            <family val="2"/>
          </rPr>
          <t>Autore:</t>
        </r>
        <r>
          <rPr>
            <sz val="9"/>
            <color indexed="81"/>
            <rFont val="Tahoma"/>
            <family val="2"/>
          </rPr>
          <t xml:space="preserve">
campi da non mostrare all'impresa</t>
        </r>
      </text>
    </comment>
  </commentList>
</comments>
</file>

<file path=xl/sharedStrings.xml><?xml version="1.0" encoding="utf-8"?>
<sst xmlns="http://schemas.openxmlformats.org/spreadsheetml/2006/main" count="909" uniqueCount="322">
  <si>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</si>
  <si>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</si>
  <si>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</si>
  <si>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</si>
  <si>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</si>
  <si>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</si>
  <si>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</si>
  <si>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</si>
  <si>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</si>
  <si>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</si>
  <si>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</si>
  <si>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</si>
  <si>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</si>
  <si>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</si>
  <si>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</si>
  <si>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</si>
  <si>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</si>
  <si>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</si>
  <si>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</si>
  <si>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</si>
  <si>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</si>
  <si>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</si>
  <si>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</si>
  <si>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</si>
  <si>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</si>
  <si>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</si>
  <si>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</si>
  <si>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</si>
  <si>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</si>
  <si>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</si>
  <si>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</si>
  <si>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</si>
  <si>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</si>
  <si>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</si>
  <si>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</si>
  <si>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</si>
  <si>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</si>
  <si>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</si>
  <si>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</si>
  <si>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</si>
  <si>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</si>
  <si>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</si>
  <si>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</si>
  <si>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</si>
  <si>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</si>
  <si>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</si>
  <si>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</si>
  <si>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</si>
  <si>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</si>
  <si>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</si>
  <si>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</si>
  <si>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</si>
  <si>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</si>
  <si>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</si>
  <si>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</si>
  <si>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</si>
  <si>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37.6 lettera c) del TIVG come modificato dalla deliberazione 241/2013/R/gas e smi.</t>
    </r>
  </si>
  <si>
    <t>Ai fini della determinazione dell'IVA da sottrarre a CNIFDD al lordo IVA si applicano le disposizioni di cui al comma 37.6 lettera c) del TIVG come modificato dalla deliberazione 241/2013/R/gas e smi.</t>
  </si>
  <si>
    <r>
      <t xml:space="preserve">       CNI</t>
    </r>
    <r>
      <rPr>
        <b/>
        <i/>
        <vertAlign val="subscript"/>
        <sz val="10"/>
        <color theme="1"/>
        <rFont val="Calibri"/>
        <family val="2"/>
      </rPr>
      <t xml:space="preserve">FDD </t>
    </r>
    <r>
      <rPr>
        <b/>
        <i/>
        <sz val="10"/>
        <color theme="1"/>
        <rFont val="Calibri"/>
        <family val="2"/>
      </rPr>
      <t xml:space="preserve">   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</si>
  <si>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</si>
  <si>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</si>
  <si>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</si>
  <si>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</si>
  <si>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</si>
  <si>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r>
      <t>Ammontare massimo di O</t>
    </r>
    <r>
      <rPr>
        <vertAlign val="subscript"/>
        <sz val="10"/>
        <color theme="1"/>
        <rFont val="Calibri"/>
        <family val="2"/>
      </rPr>
      <t xml:space="preserve">LEG_FDD  </t>
    </r>
    <r>
      <rPr>
        <sz val="10"/>
        <color theme="1"/>
        <rFont val="Calibri"/>
        <family val="2"/>
      </rPr>
      <t>ammissibile al meccanismo che ,ai sensi del comma 37.5 del TIVG non può essere superiore al 20%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</si>
  <si>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01/06/2013 - 30/09/2013</t>
  </si>
  <si>
    <t xml:space="preserve">Periodo di erogazione del Servizio di Default </t>
  </si>
  <si>
    <t>VARIAZIONE RISPETTO ALLA PRECEDENTE DICHIARAZIONE</t>
  </si>
  <si>
    <t>IVA per cui si è ottenuto il  rimborso</t>
  </si>
  <si>
    <t>IVA versata per cui si era precedentemente  ottenuta la sospensione dei versamenti</t>
  </si>
  <si>
    <t>DATI AGGIORNATI</t>
  </si>
  <si>
    <r>
      <t>Δ NEG</t>
    </r>
    <r>
      <rPr>
        <b/>
        <i/>
        <vertAlign val="superscript"/>
        <sz val="10"/>
        <color theme="1"/>
        <rFont val="Calibri"/>
        <family val="2"/>
      </rPr>
      <t>CNI_</t>
    </r>
    <r>
      <rPr>
        <b/>
        <i/>
        <vertAlign val="superscript"/>
        <sz val="8"/>
        <color theme="1"/>
        <rFont val="Calibri"/>
        <family val="2"/>
      </rPr>
      <t xml:space="preserve">FUI </t>
    </r>
    <r>
      <rPr>
        <b/>
        <i/>
        <vertAlign val="superscript"/>
        <sz val="10"/>
        <color theme="1"/>
        <rFont val="Calibri"/>
        <family val="2"/>
      </rPr>
      <t>LORDO</t>
    </r>
    <r>
      <rPr>
        <b/>
        <i/>
        <vertAlign val="subscript"/>
        <sz val="10"/>
        <color theme="1"/>
        <rFont val="Calibri"/>
        <family val="2"/>
      </rPr>
      <t>2</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</si>
  <si>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</si>
  <si>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Indicare la sommatoria di tutti gli incrementi rispetto al CNI_</t>
    </r>
    <r>
      <rPr>
        <vertAlign val="subscript"/>
        <sz val="10"/>
        <color theme="1"/>
        <rFont val="Calibri"/>
        <family val="2"/>
      </rPr>
      <t>FDD</t>
    </r>
    <r>
      <rPr>
        <sz val="10"/>
        <color theme="1"/>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</si>
  <si>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</si>
  <si>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</si>
  <si>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</si>
  <si>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 xml:space="preserve">Indicare la quota parte del Δ NEG </t>
    </r>
    <r>
      <rPr>
        <vertAlign val="superscript"/>
        <sz val="10"/>
        <color theme="1"/>
        <rFont val="Calibri"/>
        <family val="2"/>
      </rPr>
      <t>CNI_FDD LORDO</t>
    </r>
    <r>
      <rPr>
        <sz val="10"/>
        <color theme="1"/>
        <rFont val="Calibri"/>
        <family val="2"/>
      </rPr>
      <t xml:space="preserve"> relativa esclusivamente a cessione di crediti già oggetto di reintegrazione avvenuta dopo la presentazione della precedente istanza.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</si>
  <si>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_FDD </t>
    </r>
    <r>
      <rPr>
        <sz val="10"/>
        <color theme="1"/>
        <rFont val="Calibri"/>
        <family val="2"/>
      </rPr>
      <t>relativi ai crediti già oggetto di reintegrazione e che sono stati ceduti dopo la presentazione della precedente istanza.</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</si>
  <si>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</si>
  <si>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</si>
  <si>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</si>
  <si>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</si>
  <si>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</si>
  <si>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</si>
  <si>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t>da detrarre da CNI</t>
  </si>
  <si>
    <t>mese di fatturazione</t>
  </si>
  <si>
    <t>mese di erogazione del servizio</t>
  </si>
  <si>
    <t>NOTE DI COMPILAZIONE</t>
  </si>
  <si>
    <t>Indicare per ciascun mese di erogazione  del servizio:</t>
  </si>
  <si>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</si>
  <si>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O</t>
    </r>
    <r>
      <rPr>
        <b/>
        <i/>
        <vertAlign val="subscript"/>
        <sz val="11"/>
        <rFont val="Calibri"/>
        <family val="2"/>
      </rPr>
      <t>CC_FDD_ammessi</t>
    </r>
    <r>
      <rPr>
        <b/>
        <i/>
        <sz val="11"/>
        <rFont val="Calibri"/>
        <family val="2"/>
      </rPr>
      <t xml:space="preserve"> </t>
    </r>
  </si>
  <si>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</si>
  <si>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</si>
  <si>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</si>
  <si>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</si>
  <si>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</si>
  <si>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</si>
  <si>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</si>
  <si>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</si>
  <si>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</si>
  <si>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</si>
  <si>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</si>
  <si>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</si>
  <si>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</si>
  <si>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</si>
  <si>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</si>
  <si>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</si>
  <si>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</si>
  <si>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</si>
  <si>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</si>
  <si>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r>
      <t>Ai sensi del comma 43.1 del TIVG, come modificato dalla deliberazione 352/2012/R/gas, ciascuna impresa di distribuzione ovvero ciascun FT</t>
    </r>
    <r>
      <rPr>
        <b/>
        <i/>
        <vertAlign val="subscript"/>
        <sz val="10"/>
        <color theme="1"/>
        <rFont val="Calibri"/>
        <family val="2"/>
        <scheme val="minor"/>
      </rPr>
      <t>D</t>
    </r>
    <r>
      <rPr>
        <b/>
        <i/>
        <sz val="10"/>
        <color theme="1"/>
        <rFont val="Calibri"/>
        <family val="2"/>
        <scheme val="minor"/>
      </rPr>
      <t xml:space="preserve"> che eroga il servizio di default distribuzione partecipa  al meccanismo di perequazione specifica della morosità con riferimento alle fatture emesse da almeno 12 mesi</t>
    </r>
  </si>
  <si>
    <t>CNI al lordo dell'IVA</t>
  </si>
  <si>
    <r>
      <t xml:space="preserve">       CNI</t>
    </r>
    <r>
      <rPr>
        <b/>
        <i/>
        <sz val="10"/>
        <color theme="1"/>
        <rFont val="Calibri"/>
        <family val="2"/>
      </rPr>
      <t xml:space="preserve">  al netto IVA</t>
    </r>
  </si>
  <si>
    <r>
      <t>O</t>
    </r>
    <r>
      <rPr>
        <b/>
        <i/>
        <vertAlign val="subscript"/>
        <sz val="10"/>
        <color theme="1"/>
        <rFont val="Calibri"/>
        <family val="2"/>
        <scheme val="minor"/>
      </rPr>
      <t>CC</t>
    </r>
  </si>
  <si>
    <r>
      <t>O</t>
    </r>
    <r>
      <rPr>
        <b/>
        <i/>
        <vertAlign val="subscript"/>
        <sz val="10"/>
        <color theme="1"/>
        <rFont val="Calibri"/>
        <family val="2"/>
        <scheme val="minor"/>
      </rPr>
      <t>LEG</t>
    </r>
  </si>
  <si>
    <r>
      <t>Δ POS</t>
    </r>
    <r>
      <rPr>
        <b/>
        <i/>
        <vertAlign val="superscript"/>
        <sz val="10"/>
        <color theme="1"/>
        <rFont val="Calibri"/>
        <family val="2"/>
      </rPr>
      <t>CNI_</t>
    </r>
    <r>
      <rPr>
        <b/>
        <i/>
        <vertAlign val="superscript"/>
        <sz val="10"/>
        <color theme="1"/>
        <rFont val="Calibri"/>
        <family val="2"/>
      </rPr>
      <t>LORDO</t>
    </r>
  </si>
  <si>
    <r>
      <t>Δ POS</t>
    </r>
    <r>
      <rPr>
        <b/>
        <i/>
        <vertAlign val="superscript"/>
        <sz val="10"/>
        <color theme="1"/>
        <rFont val="Calibri"/>
        <family val="2"/>
      </rPr>
      <t>CNI_</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</si>
  <si>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10"/>
        <color theme="1"/>
        <rFont val="Calibri"/>
        <family val="2"/>
      </rPr>
      <t>LORDO</t>
    </r>
  </si>
  <si>
    <r>
      <t>Δ O</t>
    </r>
    <r>
      <rPr>
        <b/>
        <i/>
        <vertAlign val="subscript"/>
        <sz val="10"/>
        <color theme="1"/>
        <rFont val="Calibri"/>
        <family val="2"/>
      </rPr>
      <t>CC</t>
    </r>
  </si>
  <si>
    <t>Periodo di erogazione del SdD pregresso o SdD tardivo</t>
  </si>
  <si>
    <r>
      <t xml:space="preserve">Indicare la somma dell'energia giornaliera complessivamente </t>
    </r>
    <r>
      <rPr>
        <u/>
        <sz val="10"/>
        <color theme="1"/>
        <rFont val="Calibri"/>
        <family val="2"/>
      </rPr>
      <t>prelevata</t>
    </r>
    <r>
      <rPr>
        <sz val="10"/>
        <color theme="1"/>
        <rFont val="Calibri"/>
        <family val="2"/>
      </rPr>
      <t xml:space="preserve">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</si>
  <si>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</si>
  <si>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</si>
  <si>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</si>
  <si>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l'IVA per cui, alla data di presentazione dell'istanza, la società ha titolo a richiedere, ai sensi dell'art. 26 del DPR 633/1972, il rimborso all'Erario per il mancato incasso dei crediti (in tutto o in parte) a seguito di procedure concorsuali o a procedure esecutive rimaste infruttuose. </t>
  </si>
  <si>
    <t>È esclusa dal calcolo l'IVA per cui la società ha titolo a richiedere il rimborso all'Erario in quanto relativa a crediti non riscossi (in tutto o in parte) per cui, in seguito ad accordi transattivi stragiudiziali con il cliente finale, la società, ai sensi del medesimo art. 26 del DPR 633/1972, ha emesso note di credito nei confronti del cliente finale medesimo che implicano la rinuncia al credito.</t>
  </si>
  <si>
    <r>
      <rPr>
        <sz val="10"/>
        <rFont val="Calibri"/>
        <family val="2"/>
      </rPr>
      <t>Pari alla differenza tra   CNI</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</si>
  <si>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t xml:space="preserve">Indicare l'ammontare degli oneri eventualmente sostenuti per la cessione del credito successivamente all'emissione delle fatture. </t>
  </si>
  <si>
    <r>
      <t>O</t>
    </r>
    <r>
      <rPr>
        <b/>
        <i/>
        <vertAlign val="subscript"/>
        <sz val="10"/>
        <color theme="1"/>
        <rFont val="Calibri"/>
        <family val="2"/>
        <scheme val="minor"/>
      </rPr>
      <t>LEG_ammissibili</t>
    </r>
  </si>
  <si>
    <r>
      <t>Ammontare massimo di O</t>
    </r>
    <r>
      <rPr>
        <vertAlign val="subscript"/>
        <sz val="10"/>
        <color theme="1"/>
        <rFont val="Calibri"/>
        <family val="2"/>
      </rPr>
      <t xml:space="preserve">LEG_FDD  </t>
    </r>
    <r>
      <rPr>
        <sz val="10"/>
        <color theme="1"/>
        <rFont val="Calibri"/>
        <family val="2"/>
      </rPr>
      <t>ammissibile al meccanismo che, ai sensi dell'art. 43.3 del TIVG come modificato dalla 352/2012/R/gas non può essere superiore al 20% del credito non incassato al netto IVA (</t>
    </r>
    <r>
      <rPr>
        <i/>
        <sz val="10"/>
        <color theme="1"/>
        <rFont val="Calibri"/>
        <family val="2"/>
      </rPr>
      <t>CNI</t>
    </r>
    <r>
      <rPr>
        <i/>
        <sz val="10"/>
        <color theme="1"/>
        <rFont val="Calibri"/>
        <family val="2"/>
      </rPr>
      <t xml:space="preserve"> al netto IVA</t>
    </r>
    <r>
      <rPr>
        <sz val="10"/>
        <color theme="1"/>
        <rFont val="Calibri"/>
        <family val="2"/>
      </rPr>
      <t>).</t>
    </r>
  </si>
  <si>
    <r>
      <t xml:space="preserve">Indicare la sommatoria di tutti gli incrementi rispetto al </t>
    </r>
    <r>
      <rPr>
        <i/>
        <sz val="10"/>
        <color theme="1"/>
        <rFont val="Calibri"/>
        <family val="2"/>
      </rPr>
      <t>CNI al lordo dell'IVA</t>
    </r>
    <r>
      <rPr>
        <sz val="10"/>
        <color theme="1"/>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</si>
  <si>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Indicare la quota parte del Δ POS</t>
    </r>
    <r>
      <rPr>
        <vertAlign val="superscript"/>
        <sz val="10"/>
        <color theme="1"/>
        <rFont val="Calibri"/>
        <family val="2"/>
      </rPr>
      <t>CNI_</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</si>
  <si>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 LORDO</t>
    </r>
    <r>
      <rPr>
        <sz val="10"/>
        <color theme="1"/>
        <rFont val="Calibri"/>
        <family val="2"/>
      </rPr>
      <t xml:space="preserve"> relativa esclusivamente a cessione di crediti già oggetto di reintegrazione avvenuta dopo la presentazione della precedente istanza.</t>
    </r>
  </si>
  <si>
    <r>
      <t>CNI</t>
    </r>
    <r>
      <rPr>
        <b/>
        <i/>
        <vertAlign val="subscript"/>
        <sz val="11"/>
        <rFont val="Calibri"/>
        <family val="2"/>
      </rPr>
      <t>FDD_ammesso</t>
    </r>
    <r>
      <rPr>
        <b/>
        <i/>
        <sz val="11"/>
        <rFont val="Calibri"/>
        <family val="2"/>
      </rPr>
      <t xml:space="preserve"> </t>
    </r>
  </si>
  <si>
    <t>ottobre 2014 - settembre 2015</t>
  </si>
  <si>
    <t>a.t. 2014-2015 (ott 2014 - sett 2015)</t>
  </si>
  <si>
    <t>6. Abruzzo, Molise, Basilicata e Puglia</t>
  </si>
  <si>
    <t>7. Lazio e Campania</t>
  </si>
  <si>
    <t>8. Sicilia e Calabria</t>
  </si>
  <si>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</si>
  <si>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</si>
  <si>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t>Art. 37.1 lettera b) del TIVG come modificato dalle deliberazione 418/2014/R/gas</t>
  </si>
  <si>
    <r>
      <t>CR</t>
    </r>
    <r>
      <rPr>
        <i/>
        <vertAlign val="subscript"/>
        <sz val="11"/>
        <color theme="1"/>
        <rFont val="Calibri"/>
        <family val="2"/>
        <scheme val="minor"/>
      </rPr>
      <t>FDD</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</si>
  <si>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FDD </t>
    </r>
    <r>
      <rPr>
        <b/>
        <i/>
        <sz val="11"/>
        <color theme="1"/>
        <rFont val="Calibri"/>
        <family val="2"/>
      </rPr>
      <t>al lordo dell'IVA</t>
    </r>
  </si>
  <si>
    <r>
      <t>CNI</t>
    </r>
    <r>
      <rPr>
        <b/>
        <i/>
        <vertAlign val="subscript"/>
        <sz val="11"/>
        <color theme="1"/>
        <rFont val="Calibri"/>
        <family val="2"/>
        <scheme val="minor"/>
      </rPr>
      <t xml:space="preserve">FDD </t>
    </r>
    <r>
      <rPr>
        <b/>
        <i/>
        <sz val="11"/>
        <color theme="1"/>
        <rFont val="Calibri"/>
        <family val="2"/>
        <scheme val="minor"/>
      </rPr>
      <t>[€]</t>
    </r>
  </si>
  <si>
    <r>
      <t xml:space="preserve"> CNI</t>
    </r>
    <r>
      <rPr>
        <i/>
        <vertAlign val="subscript"/>
        <sz val="11"/>
        <color theme="1"/>
        <rFont val="Calibri"/>
        <family val="2"/>
      </rPr>
      <t>FDD</t>
    </r>
    <r>
      <rPr>
        <i/>
        <sz val="11"/>
        <color theme="1"/>
        <rFont val="Calibri"/>
        <family val="2"/>
      </rPr>
      <t xml:space="preserve">  netto IVA</t>
    </r>
  </si>
  <si>
    <r>
      <t xml:space="preserve"> CNI</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</si>
  <si>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r>
      <t xml:space="preserve">la quota parte del credito non incassato </t>
    </r>
    <r>
      <rPr>
        <i/>
        <sz val="10"/>
        <color theme="1"/>
        <rFont val="Calibri"/>
        <family val="2"/>
        <scheme val="minor"/>
      </rPr>
      <t>CNI_FDD al lordo dell'IVA,</t>
    </r>
    <r>
      <rPr>
        <u/>
        <sz val="10"/>
        <color theme="1"/>
        <rFont val="Calibri"/>
        <family val="2"/>
        <scheme val="minor"/>
      </rPr>
      <t>al netto dell'IVA rimborsabile dall'Erario e dell'IVA con regime di esigibilità differita</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</si>
  <si>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FDD </t>
    </r>
    <r>
      <rPr>
        <i/>
        <sz val="10"/>
        <color theme="1"/>
        <rFont val="Calibri"/>
        <family val="2"/>
        <scheme val="minor"/>
      </rPr>
      <t xml:space="preserve"> netto IVA</t>
    </r>
    <r>
      <rPr>
        <sz val="10"/>
        <color theme="1"/>
        <rFont val="Calibri"/>
        <family val="2"/>
        <scheme val="minor"/>
      </rPr>
      <t xml:space="preserve"> relativa a fatture emesse secondo quanto previsto dall'art. 37.8 del TIVG</t>
    </r>
  </si>
  <si>
    <t>È esclusa dal calcolo l'IVA per cui è stato richiesto il rimborso all'Erario in quanto relativa a crediti non riscossi (in tutto o in parte) per cui, in seguito ad accordi transattivi stragiudiziali con il cliente finale, il fornitore del servizio di default, ai sensi del medesimo art. 26 del DPR 633/1972, ha emesso note di credito nei confronti del cliente finale medesimo che implicano la rinuncia al credito.</t>
  </si>
  <si>
    <t xml:space="preserve">Indicare l'IVA con regime di "esigibilità differita", di cui all'art. 6.5 del DPR 633/1972, che il fornitore del servizio di default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</si>
  <si>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t>Dati di fatturazione relativi a variazioni rispetto alle precedenti dichiarazioni (art. 4bis della delibera 589/2014/E/gas, come modificato dalla del. 91/2015/E/gas e delibera 306/2015/E/gas)</t>
  </si>
  <si>
    <t>seconda sessione 2012-2013 (aprile 2013 - settembre 2013)</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</si>
  <si>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</si>
  <si>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</si>
  <si>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</si>
  <si>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</si>
  <si>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r>
      <t>Δ POS</t>
    </r>
    <r>
      <rPr>
        <b/>
        <vertAlign val="superscript"/>
        <sz val="12"/>
        <rFont val="Calibri"/>
        <family val="2"/>
      </rPr>
      <t>CNI_</t>
    </r>
    <r>
      <rPr>
        <b/>
        <vertAlign val="superscript"/>
        <sz val="9"/>
        <rFont val="Calibri"/>
        <family val="2"/>
      </rPr>
      <t>FDD</t>
    </r>
    <r>
      <rPr>
        <b/>
        <vertAlign val="superscript"/>
        <sz val="12"/>
        <rFont val="Calibri"/>
        <family val="2"/>
      </rPr>
      <t>LORDO</t>
    </r>
  </si>
  <si>
    <r>
      <t>Δ POS</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</si>
  <si>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306_2015</t>
    </r>
  </si>
  <si>
    <r>
      <t>Δ NEG</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</si>
  <si>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</si>
  <si>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CC_FDD</t>
    </r>
  </si>
  <si>
    <r>
      <t>IVA Rimborsabile dall'Erario
relativa a
Δ POS</t>
    </r>
    <r>
      <rPr>
        <b/>
        <i/>
        <vertAlign val="superscript"/>
        <sz val="12"/>
        <color theme="1"/>
        <rFont val="Calibri"/>
        <family val="2"/>
      </rPr>
      <t>CNI_</t>
    </r>
    <r>
      <rPr>
        <b/>
        <i/>
        <vertAlign val="superscript"/>
        <sz val="9"/>
        <color theme="1"/>
        <rFont val="Calibri"/>
        <family val="2"/>
      </rPr>
      <t xml:space="preserve">FDD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</si>
  <si>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</si>
  <si>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</si>
  <si>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</si>
  <si>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</si>
  <si>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306_2015</t>
    </r>
  </si>
  <si>
    <r>
      <t>IVA per cui si è ottenuto il  rimborso relativa al Δ POS</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</si>
  <si>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</si>
  <si>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OCC</t>
    </r>
    <r>
      <rPr>
        <b/>
        <i/>
        <vertAlign val="subscript"/>
        <sz val="11"/>
        <color theme="1"/>
        <rFont val="Calibri"/>
        <family val="2"/>
        <scheme val="minor"/>
      </rPr>
      <t xml:space="preserve">FDD </t>
    </r>
    <r>
      <rPr>
        <b/>
        <i/>
        <sz val="11"/>
        <color theme="1"/>
        <rFont val="Calibri"/>
        <family val="2"/>
        <scheme val="minor"/>
      </rPr>
      <t>[€]</t>
    </r>
  </si>
  <si>
    <r>
      <t xml:space="preserve"> OCC</t>
    </r>
    <r>
      <rPr>
        <i/>
        <vertAlign val="subscript"/>
        <sz val="11"/>
        <color theme="1"/>
        <rFont val="Calibri"/>
        <family val="2"/>
      </rPr>
      <t>FDD</t>
    </r>
    <r>
      <rPr>
        <i/>
        <sz val="11"/>
        <color theme="1"/>
        <rFont val="Calibri"/>
        <family val="2"/>
      </rPr>
      <t xml:space="preserve">  netto IVA</t>
    </r>
  </si>
  <si>
    <r>
      <t xml:space="preserve"> OCC</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</si>
  <si>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t>da detrarre da OCC</t>
  </si>
  <si>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 </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</si>
  <si>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</si>
  <si>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</si>
  <si>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2"/>
        <rFont val="Calibri"/>
        <family val="2"/>
      </rPr>
      <t>306_2015</t>
    </r>
  </si>
  <si>
    <r>
      <t xml:space="preserve"> la somma di tutti gli incrementi rispetto al CNI_FDD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</si>
  <si>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t xml:space="preserve">Il totale degli importi deve essere pari con quanto risultante nelle precedenti celle: F40 - L40 - M40  </t>
  </si>
  <si>
    <t xml:space="preserve">Il totale degli importi deve essere pari con quanto risultante nelle precedenti celle: G40 - N40 -O40  </t>
  </si>
  <si>
    <t xml:space="preserve">Il totale degli importi deve essere pari con quanto risultante nelle precedenti celle: H40 - P40 - Q40  </t>
  </si>
  <si>
    <t xml:space="preserve">Indicare l'IVA per cui, alla data di presentazione dell'istanza, il fornitore del servizio di default ha richiesto, ai sensi dell'art. 26 del DPR 633/1972, il rimborso all'Erario per il mancato incasso dei crediti (in tutto o in parte) a seguito di procedure concorsuali o a procedure esecutive rimaste infruttuose. Per tali crediti, ai sensi della normativa vigente, il fornitore del servizio di default deve aver emesso una nota di accredito nei confronti del cliente finale (nel caso di procedure concorsuali tale emissione deve avvenire successivamente all'approvazione del piano di riparto).  </t>
  </si>
  <si>
    <t xml:space="preserve">Indicare l'IVA con regime di "esigibilità differita", di cui all'art. 6.5 del DPR 633/1972, che il fornitore del servizio di default versa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</si>
  <si>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r>
      <t>Indicare la quota parte del Δ POS</t>
    </r>
    <r>
      <rPr>
        <vertAlign val="superscript"/>
        <sz val="10"/>
        <color theme="1"/>
        <rFont val="Calibri"/>
        <family val="2"/>
      </rPr>
      <t>CNI_FDD LORDO</t>
    </r>
    <r>
      <rPr>
        <vertAlign val="subscript"/>
        <sz val="10"/>
        <color theme="1"/>
        <rFont val="Calibri"/>
        <family val="2"/>
      </rPr>
      <t>2</t>
    </r>
    <r>
      <rPr>
        <sz val="10"/>
        <color theme="1"/>
        <rFont val="Calibri"/>
        <family val="2"/>
      </rPr>
      <t xml:space="preserve">  relativa a fatture emesse secondo quanto previsto dall'art.4 della delibera 306/2015/E/gas</t>
    </r>
  </si>
  <si>
    <t>Tali importi possono includere anche interessi di mora eventualmente incassati o oggetto di cessione.</t>
  </si>
  <si>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r>
      <rPr>
        <b/>
        <i/>
        <vertAlign val="subscript"/>
        <sz val="10"/>
        <color theme="1"/>
        <rFont val="Calibri"/>
        <family val="2"/>
      </rPr>
      <t>2</t>
    </r>
  </si>
  <si>
    <t>importi relativi a fatture emesse entro il termine del dodicesimo mese successivo al mese di erogazione della fornitura del servizio (campo da compilare)</t>
  </si>
  <si>
    <t>importi relativi a fatture emesse oltre il termine del dodicesimo mese successivo al mese di erogazione della fornitura del servizio (campo da compilare)</t>
  </si>
  <si>
    <t>importi relativi a fatture emesse oltre il termine del ventesimo mese successivo al mese di erogazione della fornitura del servizio (campo da compilare)</t>
  </si>
  <si>
    <t>Indicare il totale degli importi indicati nelle fatture di cui al comma 37.3 del TIVG al momento dell'emissione, valorizzati al netto della percentuale di cui al comma 37 .7, lettera a), nel caso tali fatture siano emesse oltre l'ultimo giorno dell'ottavo mese successivo al mese di erogazione della fornitura</t>
  </si>
  <si>
    <r>
      <t>CR</t>
    </r>
    <r>
      <rPr>
        <i/>
        <vertAlign val="subscript"/>
        <sz val="11"/>
        <color theme="1"/>
        <rFont val="Calibri"/>
        <family val="2"/>
        <scheme val="minor"/>
      </rPr>
      <t>FDD_TOT</t>
    </r>
  </si>
  <si>
    <r>
      <t>CR</t>
    </r>
    <r>
      <rPr>
        <b/>
        <i/>
        <vertAlign val="subscript"/>
        <sz val="10"/>
        <color theme="1"/>
        <rFont val="Calibri"/>
        <family val="2"/>
      </rPr>
      <t>FDD_TOT</t>
    </r>
  </si>
  <si>
    <t>Indicare il totale degli importi indicati nelle fatture di cui al comma 37.3 del TIVG al momento dell'emissione</t>
  </si>
  <si>
    <r>
      <t>V</t>
    </r>
    <r>
      <rPr>
        <b/>
        <i/>
        <vertAlign val="subscript"/>
        <sz val="10"/>
        <color theme="1"/>
        <rFont val="Calibri"/>
        <family val="2"/>
        <scheme val="minor"/>
      </rPr>
      <t>FDD</t>
    </r>
  </si>
  <si>
    <r>
      <t>Indicare l'energia  complessivamente prelevata presso i punti di riconsegna cui è fornito il servizio di default e alla quale è applicato il corrispettivo INA</t>
    </r>
    <r>
      <rPr>
        <vertAlign val="subscript"/>
        <sz val="10"/>
        <color theme="1"/>
        <rFont val="Calibri"/>
        <family val="2"/>
      </rPr>
      <t>UI</t>
    </r>
    <r>
      <rPr>
        <sz val="10"/>
        <color theme="1"/>
        <rFont val="Calibri"/>
        <family val="2"/>
      </rPr>
      <t>, nel periodo per  cui è quantificato l'ammontare di reintegrazione</t>
    </r>
  </si>
  <si>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37.7 lettera e) del TIVG come modificato dalla deliberazione 418/2014/R/gas</t>
    </r>
  </si>
  <si>
    <r>
      <rPr>
        <sz val="10"/>
        <color theme="1"/>
        <rFont val="Calibri"/>
        <family val="2"/>
      </rPr>
      <t xml:space="preserve">Pari alla differenza tra   </t>
    </r>
    <r>
      <rPr>
        <i/>
        <sz val="10"/>
        <color theme="1"/>
        <rFont val="Calibri"/>
        <family val="2"/>
      </rPr>
      <t>CNI</t>
    </r>
    <r>
      <rPr>
        <i/>
        <vertAlign val="subscript"/>
        <sz val="10"/>
        <color theme="1"/>
        <rFont val="Calibri"/>
        <family val="2"/>
      </rPr>
      <t>FDD</t>
    </r>
    <r>
      <rPr>
        <i/>
        <sz val="10"/>
        <color theme="1"/>
        <rFont val="Calibri"/>
        <family val="2"/>
      </rPr>
      <t xml:space="preserve"> al lordo dell'IVA</t>
    </r>
    <r>
      <rPr>
        <sz val="10"/>
        <color theme="1"/>
        <rFont val="Calibri"/>
        <family val="2"/>
      </rPr>
      <t xml:space="preserve"> e gli elementi</t>
    </r>
    <r>
      <rPr>
        <i/>
        <sz val="10"/>
        <color theme="1"/>
        <rFont val="Calibri"/>
        <family val="2"/>
      </rPr>
      <t xml:space="preserve"> IVA rimborsabile dall'Erario</t>
    </r>
    <r>
      <rPr>
        <sz val="10"/>
        <color theme="1"/>
        <rFont val="Calibri"/>
        <family val="2"/>
      </rPr>
      <t xml:space="preserve"> e </t>
    </r>
    <r>
      <rPr>
        <i/>
        <sz val="10"/>
        <color theme="1"/>
        <rFont val="Calibri"/>
        <family val="2"/>
      </rPr>
      <t xml:space="preserve"> IVA con regime di esigibilità differita</t>
    </r>
  </si>
  <si>
    <r>
      <t>Ammontare massimo di O</t>
    </r>
    <r>
      <rPr>
        <vertAlign val="subscript"/>
        <sz val="10"/>
        <color theme="1"/>
        <rFont val="Calibri"/>
        <family val="2"/>
      </rPr>
      <t xml:space="preserve">LEG_FDD  </t>
    </r>
    <r>
      <rPr>
        <sz val="10"/>
        <color theme="1"/>
        <rFont val="Calibri"/>
        <family val="2"/>
      </rPr>
      <t>ammissibile al meccanismo che, ai sensi del comma 37.6 del TIVG, non può essere superiore al 5%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</si>
  <si>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Il totale degli importi deve essere pari con quanto risultante nella precedente cella: I24</t>
  </si>
  <si>
    <t xml:space="preserve">Indicare l'IVA per cui, alla data di presentazione dell'istanza, il fornitore del servizio di default ha titolo a richiedere, ai sensi dell'art. 26 del DPR 633/1972, il rimborso all'Erario per il mancato incasso dei crediti (in tutto o in parte) a seguito di procedure concorsuali o a procedure esecutive rimaste infruttuose. Per tali crediti, ai sensi della normativa vigente, il fornitore del servizio di default deve aver emesso una nota di accredito nei confronti del cliente finale (nel caso di procedure concorsuali tale emissione deve avvenire successivamente all'approvazione del piano di riparto).  </t>
  </si>
  <si>
    <t>Ammontare del credito non incassato ammesso, ai sensi del comma 37.7 del TIVG, al meccanismo di reintegrazione degli oneri della morosità.</t>
  </si>
  <si>
    <t>Ammontare degli oneri per la cessione del credito ammessi, ai sensi del comma 37.7 del TIVG, al meccanismo di reintegrazione degli oneri della morosità.</t>
  </si>
  <si>
    <r>
      <t>V</t>
    </r>
    <r>
      <rPr>
        <i/>
        <vertAlign val="subscript"/>
        <sz val="11"/>
        <rFont val="Calibri"/>
        <family val="2"/>
        <scheme val="minor"/>
      </rPr>
      <t>FDD</t>
    </r>
  </si>
  <si>
    <r>
      <t>Δ POS</t>
    </r>
    <r>
      <rPr>
        <b/>
        <i/>
        <vertAlign val="superscript"/>
        <sz val="10"/>
        <rFont val="Calibri"/>
        <family val="2"/>
      </rPr>
      <t>CNI_FDD LORDO</t>
    </r>
    <r>
      <rPr>
        <b/>
        <i/>
        <vertAlign val="subscript"/>
        <sz val="10"/>
        <rFont val="Calibri"/>
        <family val="2"/>
      </rPr>
      <t>306_2015</t>
    </r>
  </si>
  <si>
    <t xml:space="preserve">Indicare l'IVA con regime di "esigibilità differita", di cui all'art. 6.5 del DPR 633/1972, che l'esercente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</si>
  <si>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r>
      <t>OCC</t>
    </r>
    <r>
      <rPr>
        <b/>
        <i/>
        <vertAlign val="subscript"/>
        <sz val="11"/>
        <color theme="1"/>
        <rFont val="Calibri"/>
        <family val="2"/>
        <scheme val="minor"/>
      </rPr>
      <t xml:space="preserve"> </t>
    </r>
    <r>
      <rPr>
        <b/>
        <i/>
        <sz val="11"/>
        <color theme="1"/>
        <rFont val="Calibri"/>
        <family val="2"/>
        <scheme val="minor"/>
      </rPr>
      <t>[€]</t>
    </r>
  </si>
  <si>
    <t>Mese di erogazione del servizio</t>
  </si>
  <si>
    <t xml:space="preserve">  </t>
  </si>
  <si>
    <t>mese di emissione della fattura orginaria</t>
  </si>
  <si>
    <t>NB: Gli importi dichiarati devono far esclusivo riferimento a quanto dichiarato nelle istanze di reintegrazione trasmesse</t>
  </si>
  <si>
    <r>
      <t>Dettaglio dell'ammontare degli oneri sostenuti dal FDD per la cessione del credito successivamente all'emissione delle fatture (O</t>
    </r>
    <r>
      <rPr>
        <b/>
        <i/>
        <vertAlign val="subscript"/>
        <sz val="16"/>
        <color theme="1"/>
        <rFont val="Calibri"/>
        <family val="2"/>
        <scheme val="minor"/>
      </rPr>
      <t>CC_FDD</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</si>
  <si>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CCFDD </t>
    </r>
    <r>
      <rPr>
        <sz val="11"/>
        <color theme="1"/>
        <rFont val="Calibri"/>
        <family val="2"/>
        <scheme val="minor"/>
      </rPr>
      <t>anche in precedenti istanze di reintegrazione</t>
    </r>
  </si>
  <si>
    <t>calcolo con decalage</t>
  </si>
  <si>
    <t>Indicare il credito non incassato decorsi almeno 12 mesi dall'emissione delle fatture di cui al comma 37.3 del TIVG, comprensivo degli interessi di mora fatturati ai clienti finali e valorizzato al netto:</t>
  </si>
  <si>
    <r>
      <t xml:space="preserve">Indicare la sommatoria, in valore assoluto, di tutti i decrementi rispetto al </t>
    </r>
    <r>
      <rPr>
        <i/>
        <sz val="10"/>
        <color theme="1"/>
        <rFont val="Calibri"/>
        <family val="2"/>
      </rPr>
      <t>CNI_</t>
    </r>
    <r>
      <rPr>
        <i/>
        <vertAlign val="subscript"/>
        <sz val="10"/>
        <color theme="1"/>
        <rFont val="Calibri"/>
        <family val="2"/>
      </rPr>
      <t xml:space="preserve">FDD </t>
    </r>
    <r>
      <rPr>
        <i/>
        <sz val="10"/>
        <color theme="1"/>
        <rFont val="Calibri"/>
        <family val="2"/>
      </rPr>
      <t>al lordo dell'IVA</t>
    </r>
    <r>
      <rPr>
        <sz val="10"/>
        <color theme="1"/>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</si>
  <si>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 xml:space="preserve">Relativamente a quet'ultimo punto, con riferimento agli accordi conclusi a partire dall'entrata in vigore della deliberazione 526/2015/R/com, il </t>
    </r>
    <r>
      <rPr>
        <i/>
        <sz val="10"/>
        <color theme="4"/>
        <rFont val="Symbol"/>
        <family val="1"/>
        <charset val="2"/>
      </rPr>
      <t>D</t>
    </r>
    <r>
      <rPr>
        <i/>
        <sz val="10"/>
        <color theme="4"/>
        <rFont val="Calibri"/>
        <family val="2"/>
      </rPr>
      <t>NEG</t>
    </r>
    <r>
      <rPr>
        <i/>
        <vertAlign val="superscript"/>
        <sz val="10"/>
        <color theme="4"/>
        <rFont val="Calibri"/>
        <family val="2"/>
      </rPr>
      <t>CNI_FDD LORDO</t>
    </r>
    <r>
      <rPr>
        <sz val="10"/>
        <color theme="4"/>
        <rFont val="Calibri"/>
        <family val="2"/>
      </rPr>
      <t xml:space="preserve"> deve essere calcolato al netto della quota parte del valore rinunciato calcolata applicando il criterio di computazione di cui ai comma 37.7, lettera c) del TIVG come modificato dalla deliberazione 418/2014/R/gas.  </t>
    </r>
  </si>
  <si>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</si>
  <si>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</si>
  <si>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 xml:space="preserve">● degli importi oggetto di accordi transattivi o di ristrutturazione del debito. </t>
  </si>
  <si>
    <r>
      <t xml:space="preserve">Con esclusivo riferimento agli accordi transattivi o di ristrutturazione del debito conclusi a partire dall'entrata in vigore della deliberazione 526/2015/R/comI, il </t>
    </r>
    <r>
      <rPr>
        <i/>
        <sz val="10"/>
        <color theme="4"/>
        <rFont val="Calibri"/>
        <family val="2"/>
      </rPr>
      <t>CNI al lordo dell'IVA</t>
    </r>
    <r>
      <rPr>
        <sz val="10"/>
        <color theme="4"/>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</si>
  <si>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t>4) accordi transattivi o di ristrutturazioine del debito con il cliente finale.</t>
  </si>
  <si>
    <r>
      <t>Indicare la sommatoria, in valore assoluto, di tutti i decrementi rispetto al CNI_</t>
    </r>
    <r>
      <rPr>
        <sz val="10"/>
        <color theme="1"/>
        <rFont val="Calibri"/>
        <family val="2"/>
      </rPr>
      <t>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</si>
  <si>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t>● degli importi oggetto di rateizzazione o dilazione di pagamento;</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</si>
  <si>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</si>
  <si>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reintegrazione della morosità con riferimento alle fatture emesse da almeno 12 mesi e  alla fornitura del servizio di default di di cui all'art. 37.3, lettera b) del TIVG</t>
    </r>
  </si>
  <si>
    <t>Ammontare del credito non incassato ammesso, ai sensi della delibera 306/2015/E/gas, al meccanismo di reintegrazione degli oneri della morosità</t>
  </si>
  <si>
    <t>11)</t>
  </si>
  <si>
    <t>SESSIONE DI REINTEGRAZIONE</t>
  </si>
  <si>
    <t>01/10/2015 - 30/09/2016</t>
  </si>
  <si>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</si>
  <si>
    <r>
      <t>Indicare la sommatoria di tutti gli incrementi rispetto al CNI_</t>
    </r>
    <r>
      <rPr>
        <vertAlign val="subscript"/>
        <sz val="10"/>
        <rFont val="Calibri"/>
        <family val="2"/>
      </rPr>
      <t>FDD</t>
    </r>
    <r>
      <rPr>
        <sz val="10"/>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</si>
  <si>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r>
      <rPr>
        <b/>
        <i/>
        <vertAlign val="subscript"/>
        <sz val="10"/>
        <rFont val="Calibri"/>
        <family val="2"/>
      </rPr>
      <t>1</t>
    </r>
  </si>
  <si>
    <r>
      <t>Δ POS</t>
    </r>
    <r>
      <rPr>
        <b/>
        <i/>
        <vertAlign val="superscript"/>
        <sz val="10"/>
        <rFont val="Calibri"/>
        <family val="2"/>
      </rPr>
      <t>CNI_FDD LORDO</t>
    </r>
    <r>
      <rPr>
        <b/>
        <i/>
        <vertAlign val="subscript"/>
        <sz val="10"/>
        <rFont val="Calibri"/>
        <family val="2"/>
      </rPr>
      <t>2</t>
    </r>
  </si>
  <si>
    <r>
      <t>Indicare la quota parte del Δ POS</t>
    </r>
    <r>
      <rPr>
        <vertAlign val="superscript"/>
        <sz val="10"/>
        <rFont val="Calibri"/>
        <family val="2"/>
      </rPr>
      <t>CNI_FDD LORDO</t>
    </r>
    <r>
      <rPr>
        <sz val="10"/>
        <rFont val="Calibri"/>
        <family val="2"/>
      </rPr>
      <t xml:space="preserve">  relativa esclusivamente a successivi conguagli e rettifiche (in aumento)</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</si>
  <si>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</si>
  <si>
    <r>
      <t xml:space="preserve">Indicare la sommatoria, in valore assoluto, di tutti i decrementi rispetto al </t>
    </r>
    <r>
      <rPr>
        <i/>
        <sz val="10"/>
        <rFont val="Calibri"/>
        <family val="2"/>
      </rPr>
      <t>CNI_</t>
    </r>
    <r>
      <rPr>
        <i/>
        <vertAlign val="subscript"/>
        <sz val="10"/>
        <rFont val="Calibri"/>
        <family val="2"/>
      </rPr>
      <t xml:space="preserve">FDD </t>
    </r>
    <r>
      <rPr>
        <i/>
        <sz val="10"/>
        <rFont val="Calibri"/>
        <family val="2"/>
      </rPr>
      <t>al lordo dell'IVA</t>
    </r>
    <r>
      <rPr>
        <sz val="10"/>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</si>
  <si>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 xml:space="preserve">Relativamente a quet'ultimo punto,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</si>
  <si>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</si>
  <si>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CNI_FDD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</si>
  <si>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CC_FDD</t>
    </r>
  </si>
  <si>
    <r>
      <t>Indicare la sommatoria degli O</t>
    </r>
    <r>
      <rPr>
        <vertAlign val="subscript"/>
        <sz val="10"/>
        <rFont val="Calibri"/>
        <family val="2"/>
      </rPr>
      <t>CC</t>
    </r>
    <r>
      <rPr>
        <sz val="10"/>
        <rFont val="Calibri"/>
        <family val="2"/>
      </rPr>
      <t xml:space="preserve"> </t>
    </r>
    <r>
      <rPr>
        <vertAlign val="subscript"/>
        <sz val="10"/>
        <rFont val="Calibri"/>
        <family val="2"/>
      </rPr>
      <t xml:space="preserve">_FDD </t>
    </r>
    <r>
      <rPr>
        <sz val="10"/>
        <rFont val="Calibri"/>
        <family val="2"/>
      </rPr>
      <t>relativi ai crediti già oggetto di reintegrazione e che sono stati ceduti dopo la presentazione della precedente istanza.</t>
    </r>
  </si>
  <si>
    <t>ottobre 2015 - settembre 2016</t>
  </si>
  <si>
    <t>a.t. 2015-2016 (ott 2015 - sett 2016)</t>
  </si>
  <si>
    <t>RIQUADRO 1</t>
  </si>
  <si>
    <t>NOTA BENE: Per comunicare le tempistiche di fatturazione in relazione al periodo di erogazione del servizio, l'impresa può scegliere alternativamente la compilazione del riquadro 1 oppure del riquadro n. 2</t>
  </si>
  <si>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 xml:space="preserve"> relativa a fatture emesse secondo quanto previsto dall'art.37.8 del TIVG</t>
    </r>
  </si>
  <si>
    <t>RIQUADRO 2</t>
  </si>
  <si>
    <t>Tempo medio di emissione</t>
  </si>
  <si>
    <t>entro 8° mese</t>
  </si>
  <si>
    <t>tra 8° e 9° mese</t>
  </si>
  <si>
    <t>tra 9° e 10° mese</t>
  </si>
  <si>
    <t>tra 10° e 11° mese</t>
  </si>
  <si>
    <t>tra 11° e 12° mese</t>
  </si>
  <si>
    <t>oltre 12° mese</t>
  </si>
  <si>
    <t xml:space="preserve">NOTE DI COMPILAZIONE (RIQUADRO 2) </t>
  </si>
  <si>
    <t>Con riferimento a ciascuna fattura, il tempo intercorrente tra il mese di di erogazione della fornitura e il mese di emissione della fattura, ponderato sulla base dei consumi mensili</t>
  </si>
  <si>
    <t xml:space="preserve">Il totale degli importi deve essere pari con quanto risultante nella precedente cella: I24  </t>
  </si>
  <si>
    <r>
      <t xml:space="preserve"> CNI</t>
    </r>
    <r>
      <rPr>
        <b/>
        <vertAlign val="subscript"/>
        <sz val="10"/>
        <color theme="1"/>
        <rFont val="Calibri"/>
        <family val="2"/>
        <scheme val="minor"/>
      </rPr>
      <t>FDD</t>
    </r>
    <r>
      <rPr>
        <b/>
        <sz val="10"/>
        <color theme="1"/>
        <rFont val="Calibri"/>
        <family val="2"/>
        <scheme val="minor"/>
      </rPr>
      <t xml:space="preserve"> netto IVA</t>
    </r>
  </si>
  <si>
    <r>
      <t xml:space="preserve"> CNI</t>
    </r>
    <r>
      <rPr>
        <b/>
        <vertAlign val="subscript"/>
        <sz val="10"/>
        <color theme="1"/>
        <rFont val="Calibri"/>
        <family val="2"/>
        <scheme val="minor"/>
      </rPr>
      <t>FDD</t>
    </r>
    <r>
      <rPr>
        <b/>
        <vertAlign val="superscript"/>
        <sz val="10"/>
        <color theme="1"/>
        <rFont val="Calibri"/>
        <family val="2"/>
        <scheme val="minor"/>
      </rPr>
      <t>1</t>
    </r>
    <r>
      <rPr>
        <b/>
        <sz val="10"/>
        <color theme="1"/>
        <rFont val="Calibri"/>
        <family val="2"/>
        <scheme val="minor"/>
      </rPr>
      <t xml:space="preserve"> netto IVA</t>
    </r>
  </si>
  <si>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</si>
  <si>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</si>
  <si>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</si>
  <si>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</si>
  <si>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2</t>
    </r>
  </si>
  <si>
    <r>
      <t>Δ NEG</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</si>
  <si>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CC_FDD</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</si>
  <si>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</si>
  <si>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</si>
  <si>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1</t>
    </r>
  </si>
  <si>
    <r>
      <t>IVA per cui si è ottenuto il  rimborso relativa al Δ POS</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</si>
  <si>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</si>
  <si>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</si>
  <si>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</si>
  <si>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NETTO IVA</t>
    </r>
  </si>
  <si>
    <r>
      <t xml:space="preserve">gli incrementi del credito non incassato </t>
    </r>
    <r>
      <rPr>
        <i/>
        <sz val="10"/>
        <color theme="1"/>
        <rFont val="Calibri"/>
        <family val="2"/>
        <scheme val="minor"/>
      </rPr>
      <t>CNI_FDD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</si>
  <si>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sz val="10"/>
        <color theme="1"/>
        <rFont val="Symbol"/>
        <family val="1"/>
        <charset val="2"/>
      </rPr>
      <t>D</t>
    </r>
    <r>
      <rPr>
        <sz val="10"/>
        <color theme="1"/>
        <rFont val="Calibri"/>
        <family val="2"/>
      </rPr>
      <t>OCC</t>
    </r>
    <r>
      <rPr>
        <vertAlign val="subscript"/>
        <sz val="10"/>
        <color theme="1"/>
        <rFont val="Calibri"/>
        <family val="2"/>
      </rPr>
      <t>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</si>
  <si>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ΔPOS</t>
    </r>
    <r>
      <rPr>
        <b/>
        <vertAlign val="superscript"/>
        <sz val="10"/>
        <color theme="1"/>
        <rFont val="Calibri"/>
        <family val="2"/>
        <scheme val="minor"/>
      </rPr>
      <t xml:space="preserve">CNI_FDD 1 </t>
    </r>
    <r>
      <rPr>
        <b/>
        <vertAlign val="subscript"/>
        <sz val="10"/>
        <color theme="1"/>
        <rFont val="Calibri"/>
        <family val="2"/>
        <scheme val="minor"/>
      </rPr>
      <t>NETTO  IVA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</si>
  <si>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</si>
  <si>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</si>
  <si>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</si>
  <si>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CC_FDD</t>
    </r>
    <r>
      <rPr>
        <b/>
        <sz val="10"/>
        <color theme="1"/>
        <rFont val="Calibri"/>
        <family val="2"/>
        <scheme val="minor"/>
      </rPr>
      <t xml:space="preserve"> netto IVA</t>
    </r>
  </si>
  <si>
    <r>
      <t>O</t>
    </r>
    <r>
      <rPr>
        <b/>
        <vertAlign val="subscript"/>
        <sz val="10"/>
        <color theme="1"/>
        <rFont val="Calibri"/>
        <family val="2"/>
        <scheme val="minor"/>
      </rPr>
      <t>CC_FDD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</si>
  <si>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CC_FUI</t>
    </r>
    <r>
      <rPr>
        <b/>
        <vertAlign val="superscript"/>
        <sz val="10"/>
        <color theme="1"/>
        <rFont val="Calibri"/>
        <family val="2"/>
        <scheme val="minor"/>
      </rPr>
      <t xml:space="preserve">1 </t>
    </r>
    <r>
      <rPr>
        <b/>
        <sz val="10"/>
        <color theme="1"/>
        <rFont val="Calibri"/>
        <family val="2"/>
        <scheme val="minor"/>
      </rPr>
      <t>netto IVA</t>
    </r>
  </si>
  <si>
    <r>
      <t xml:space="preserve"> </t>
    </r>
    <r>
      <rPr>
        <sz val="11"/>
        <color theme="1"/>
        <rFont val="Symbol"/>
        <family val="1"/>
        <charset val="2"/>
      </rPr>
      <t>D</t>
    </r>
    <r>
      <rPr>
        <sz val="11"/>
        <color theme="1"/>
        <rFont val="Calibri"/>
        <family val="2"/>
      </rPr>
      <t>OCC</t>
    </r>
    <r>
      <rPr>
        <vertAlign val="subscript"/>
        <sz val="11"/>
        <color theme="1"/>
        <rFont val="Calibri"/>
        <family val="2"/>
      </rPr>
      <t>FDD</t>
    </r>
    <r>
      <rPr>
        <sz val="11"/>
        <color theme="1"/>
        <rFont val="Calibri"/>
        <family val="2"/>
      </rPr>
      <t xml:space="preserve">  netto IVA</t>
    </r>
  </si>
  <si>
    <r>
      <t xml:space="preserve"> </t>
    </r>
    <r>
      <rPr>
        <sz val="11"/>
        <color theme="1"/>
        <rFont val="Symbol"/>
        <family val="1"/>
        <charset val="2"/>
      </rPr>
      <t>D</t>
    </r>
    <r>
      <rPr>
        <sz val="11"/>
        <color theme="1"/>
        <rFont val="Calibri"/>
        <family val="2"/>
      </rPr>
      <t>OCC</t>
    </r>
    <r>
      <rPr>
        <vertAlign val="subscript"/>
        <sz val="11"/>
        <color theme="1"/>
        <rFont val="Calibri"/>
        <family val="2"/>
      </rPr>
      <t xml:space="preserve">FDD </t>
    </r>
    <r>
      <rPr>
        <vertAlign val="superscript"/>
        <sz val="11"/>
        <color theme="1"/>
        <rFont val="Calibri"/>
        <family val="2"/>
      </rPr>
      <t xml:space="preserve">1 </t>
    </r>
    <r>
      <rPr>
        <sz val="11"/>
        <color theme="1"/>
        <rFont val="Calibri"/>
        <family val="2"/>
      </rPr>
      <t>netto IVA</t>
    </r>
  </si>
  <si>
    <t>entro 12° mese</t>
  </si>
  <si>
    <t>tra 12° e 13° mese</t>
  </si>
  <si>
    <t>tra 13° e 14° mese</t>
  </si>
  <si>
    <t>tra 14° e 15° mese</t>
  </si>
  <si>
    <t>tra 15° e 16° mese</t>
  </si>
  <si>
    <t>tra 16° e 17° mese</t>
  </si>
  <si>
    <t>tra 17° e 18° mese</t>
  </si>
  <si>
    <t>tra 18° e 19° mese</t>
  </si>
  <si>
    <t>tra 19° e 20° mese</t>
  </si>
  <si>
    <r>
      <t>Δ POS</t>
    </r>
    <r>
      <rPr>
        <b/>
        <vertAlign val="superscript"/>
        <sz val="10"/>
        <color theme="1"/>
        <rFont val="Calibri"/>
        <family val="2"/>
        <scheme val="minor"/>
      </rPr>
      <t>CNI_FDD NETTO</t>
    </r>
  </si>
  <si>
    <r>
      <t>Δ POS</t>
    </r>
    <r>
      <rPr>
        <b/>
        <vertAlign val="superscript"/>
        <sz val="10"/>
        <color theme="1"/>
        <rFont val="Calibri"/>
        <family val="2"/>
      </rPr>
      <t>CNI_FDD NETTO</t>
    </r>
    <r>
      <rPr>
        <b/>
        <vertAlign val="subscript"/>
        <sz val="10"/>
        <color theme="1"/>
        <rFont val="Calibri"/>
        <family val="2"/>
      </rPr>
      <t>2</t>
    </r>
  </si>
  <si>
    <r>
      <t>Δ POS</t>
    </r>
    <r>
      <rPr>
        <b/>
        <vertAlign val="superscript"/>
        <sz val="10"/>
        <color theme="1"/>
        <rFont val="Calibri"/>
        <family val="2"/>
      </rPr>
      <t>CNI_FDD NETTO</t>
    </r>
    <r>
      <rPr>
        <b/>
        <vertAlign val="subscript"/>
        <sz val="10"/>
        <color theme="1"/>
        <rFont val="Calibri"/>
        <family val="2"/>
      </rPr>
      <t>306_2015</t>
    </r>
  </si>
  <si>
    <r>
      <t>NB3: Gli importi dichiarati nelle precedenti tabelle devono far esclusivo riferimento a quanto dichiarato nel riquadro "Variazione rispetto alla precedente dichiarazione", nonché alla situazione aggiornata al 31/10/2017</t>
    </r>
    <r>
      <rPr>
        <b/>
        <sz val="10"/>
        <color theme="1"/>
        <rFont val="Calibri"/>
        <family val="2"/>
        <scheme val="minor"/>
      </rPr>
      <t xml:space="preserve">    </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</si>
  <si>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</si>
  <si>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</si>
  <si>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</si>
  <si>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</si>
  <si>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2"/>
        <rFont val="Calibri"/>
        <family val="2"/>
      </rPr>
      <t>306_2015</t>
    </r>
  </si>
  <si>
    <t>oltre 20° mese</t>
  </si>
  <si>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</si>
  <si>
    <r>
      <t xml:space="preserve">gli incrementi del credito non incassato CNI_FDD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</si>
  <si>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</si>
  <si>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</si>
  <si>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</si>
  <si>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2  relativa a fatture emesse secondo quanto previsto dall'art.4 della delibera 306/2015/E/gas</t>
    </r>
  </si>
  <si>
    <r>
      <t xml:space="preserve">la sommatoria degli OCC </t>
    </r>
    <r>
      <rPr>
        <vertAlign val="subscript"/>
        <sz val="10"/>
        <color theme="1"/>
        <rFont val="Calibri"/>
        <family val="2"/>
      </rPr>
      <t>_FDD</t>
    </r>
    <r>
      <rPr>
        <sz val="10"/>
        <color theme="1"/>
        <rFont val="Calibri"/>
        <family val="2"/>
      </rPr>
      <t xml:space="preserve"> relativi ai crediti già oggetto di reintegrazione e che sono stati ceduti dopo la presentazione della precedente istanza</t>
    </r>
  </si>
  <si>
    <r>
      <t>V</t>
    </r>
    <r>
      <rPr>
        <b/>
        <i/>
        <vertAlign val="subscript"/>
        <sz val="11"/>
        <rFont val="Calibri"/>
        <family val="2"/>
        <scheme val="minor"/>
      </rPr>
      <t>FDD</t>
    </r>
  </si>
  <si>
    <r>
      <t>CR</t>
    </r>
    <r>
      <rPr>
        <b/>
        <i/>
        <vertAlign val="subscript"/>
        <sz val="11"/>
        <color theme="1"/>
        <rFont val="Calibri"/>
        <family val="2"/>
        <scheme val="minor"/>
      </rPr>
      <t>FDD</t>
    </r>
  </si>
  <si>
    <r>
      <t>CR</t>
    </r>
    <r>
      <rPr>
        <b/>
        <i/>
        <vertAlign val="subscript"/>
        <sz val="11"/>
        <color theme="1"/>
        <rFont val="Calibri"/>
        <family val="2"/>
        <scheme val="minor"/>
      </rPr>
      <t>FDD_TOT</t>
    </r>
  </si>
  <si>
    <t xml:space="preserve">Il totale degli importi deve essere pari con quanto risultante nelle precedenti celle: G40 - N40 - O40  </t>
  </si>
  <si>
    <t xml:space="preserve">NB3: Gli importi dichiarati nelle precedenti tabelle devono far esclusivo riferimento a quanto dichiarato nel riquadro "Variazione rispetto alla precedente dichiarazione", nonché alla situazione aggiornata al 31/10/2017    </t>
  </si>
  <si>
    <t>Legenda valida per le sessioni: 3) ott2013-sett2014, 4) giu2013-sett2013</t>
  </si>
  <si>
    <t>Legenda valida per la sessione: 5) feb2013-mag2013</t>
  </si>
  <si>
    <t>Legenda valida per le sessioni: 1) ott2015-sett2016; 2) ott2014-sett2015</t>
  </si>
</sst>
</file>

<file path=xl/styles.xml><?xml version="1.0" encoding="utf-8"?>
<styleSheet xmlns="http://schemas.openxmlformats.org/spreadsheetml/2006/main" xmlns:mc="http://schemas.openxmlformats.org/markup-compatibility/2006" xmlns:x14ac="http://schemas.microsoft.com/office/spreadsheetml/2009/9/ac" mc:Ignorable="x14ac">
  <fonts count="109"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i/>
      <vertAlign val="superscript"/>
      <sz val="11"/>
      <color theme="1"/>
      <name val="Calibri"/>
      <family val="2"/>
    </font>
    <font>
      <i/>
      <sz val="11"/>
      <color rgb="FFFF0000"/>
      <name val="Calibri"/>
      <family val="2"/>
    </font>
    <font>
      <i/>
      <vertAlign val="subscript"/>
      <sz val="10"/>
      <color theme="1"/>
      <name val="Calibri"/>
      <family val="2"/>
      <scheme val="minor"/>
    </font>
    <font>
      <b/>
      <sz val="10"/>
      <name val="Calibri"/>
      <family val="2"/>
      <scheme val="minor"/>
    </font>
    <font>
      <sz val="11"/>
      <name val="Calibri"/>
      <family val="2"/>
      <scheme val="minor"/>
    </font>
    <font>
      <b/>
      <u/>
      <sz val="10"/>
      <color theme="1"/>
      <name val="Calibri"/>
      <family val="2"/>
      <scheme val="minor"/>
    </font>
    <font>
      <b/>
      <i/>
      <sz val="12"/>
      <name val="Calibri"/>
      <family val="2"/>
      <scheme val="minor"/>
    </font>
    <font>
      <u/>
      <sz val="11"/>
      <name val="Calibri"/>
      <family val="2"/>
      <scheme val="minor"/>
    </font>
    <font>
      <b/>
      <i/>
      <u/>
      <sz val="16"/>
      <name val="Calibri"/>
      <family val="2"/>
      <scheme val="minor"/>
    </font>
    <font>
      <b/>
      <i/>
      <vertAlign val="superscript"/>
      <sz val="12"/>
      <name val="Calibri"/>
      <family val="2"/>
    </font>
    <font>
      <b/>
      <i/>
      <vertAlign val="superscript"/>
      <sz val="9"/>
      <name val="Calibri"/>
      <family val="2"/>
    </font>
    <font>
      <b/>
      <i/>
      <vertAlign val="subscript"/>
      <sz val="12"/>
      <name val="Calibri"/>
      <family val="2"/>
    </font>
    <font>
      <b/>
      <i/>
      <vertAlign val="superscript"/>
      <sz val="11"/>
      <color theme="1"/>
      <name val="Calibri"/>
      <family val="2"/>
    </font>
    <font>
      <vertAlign val="superscript"/>
      <sz val="12"/>
      <name val="Calibri"/>
      <family val="2"/>
    </font>
    <font>
      <vertAlign val="superscript"/>
      <sz val="9"/>
      <name val="Calibri"/>
      <family val="2"/>
    </font>
    <font>
      <b/>
      <vertAlign val="subscript"/>
      <sz val="11"/>
      <name val="Calibri"/>
      <family val="2"/>
    </font>
    <font>
      <b/>
      <sz val="11"/>
      <name val="Calibri"/>
      <family val="2"/>
      <scheme val="minor"/>
    </font>
    <font>
      <vertAlign val="superscript"/>
      <sz val="10"/>
      <color theme="1"/>
      <name val="Calibri"/>
      <family val="2"/>
      <scheme val="minor"/>
    </font>
    <font>
      <vertAlign val="subscript"/>
      <sz val="10"/>
      <color theme="1"/>
      <name val="Calibri"/>
      <family val="2"/>
      <scheme val="minor"/>
    </font>
    <font>
      <sz val="10"/>
      <color theme="4"/>
      <name val="Calibri"/>
      <family val="2"/>
    </font>
    <font>
      <i/>
      <sz val="11"/>
      <name val="Calibri"/>
      <family val="2"/>
      <scheme val="minor"/>
    </font>
    <font>
      <i/>
      <vertAlign val="subscript"/>
      <sz val="11"/>
      <name val="Calibri"/>
      <family val="2"/>
      <scheme val="minor"/>
    </font>
    <font>
      <b/>
      <i/>
      <vertAlign val="superscript"/>
      <sz val="10"/>
      <name val="Calibri"/>
      <family val="2"/>
    </font>
    <font>
      <b/>
      <i/>
      <vertAlign val="subscript"/>
      <sz val="10"/>
      <name val="Calibri"/>
      <family val="2"/>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sz val="12"/>
      <color theme="1"/>
      <name val="Calibri"/>
      <family val="2"/>
      <scheme val="minor"/>
    </font>
    <font>
      <i/>
      <sz val="10"/>
      <color theme="4"/>
      <name val="Calibri"/>
      <family val="2"/>
    </font>
    <font>
      <sz val="11"/>
      <color theme="4"/>
      <name val="Calibri"/>
      <family val="2"/>
      <scheme val="minor"/>
    </font>
    <font>
      <i/>
      <sz val="10"/>
      <color theme="4"/>
      <name val="Symbol"/>
      <family val="1"/>
      <charset val="2"/>
    </font>
    <font>
      <i/>
      <vertAlign val="superscript"/>
      <sz val="10"/>
      <color theme="4"/>
      <name val="Calibri"/>
      <family val="2"/>
    </font>
    <font>
      <b/>
      <i/>
      <sz val="10"/>
      <name val="Calibri"/>
      <family val="2"/>
    </font>
    <font>
      <b/>
      <i/>
      <vertAlign val="superscript"/>
      <sz val="8"/>
      <name val="Calibri"/>
      <family val="2"/>
    </font>
    <font>
      <vertAlign val="superscript"/>
      <sz val="10"/>
      <name val="Calibri"/>
      <family val="2"/>
    </font>
    <font>
      <i/>
      <vertAlign val="subscript"/>
      <sz val="10"/>
      <name val="Calibri"/>
      <family val="2"/>
    </font>
    <font>
      <i/>
      <sz val="10"/>
      <name val="Symbol"/>
      <family val="1"/>
      <charset val="2"/>
    </font>
    <font>
      <i/>
      <vertAlign val="superscript"/>
      <sz val="10"/>
      <name val="Calibri"/>
      <family val="2"/>
    </font>
    <font>
      <b/>
      <i/>
      <sz val="14"/>
      <color theme="1"/>
      <name val="Calibri"/>
      <family val="2"/>
      <scheme val="minor"/>
    </font>
    <font>
      <b/>
      <vertAlign val="subscript"/>
      <sz val="10"/>
      <color theme="1"/>
      <name val="Calibri"/>
      <family val="2"/>
      <scheme val="minor"/>
    </font>
    <font>
      <b/>
      <vertAlign val="superscript"/>
      <sz val="10"/>
      <color theme="1"/>
      <name val="Calibri"/>
      <family val="2"/>
      <scheme val="minor"/>
    </font>
    <font>
      <b/>
      <i/>
      <sz val="11"/>
      <color rgb="FFFF0000"/>
      <name val="Calibri"/>
      <family val="2"/>
      <scheme val="minor"/>
    </font>
    <font>
      <b/>
      <i/>
      <vertAlign val="superscript"/>
      <sz val="11"/>
      <name val="Calibri"/>
      <family val="2"/>
    </font>
    <font>
      <i/>
      <sz val="10"/>
      <color theme="1"/>
      <name val="Symbol"/>
      <family val="1"/>
      <charset val="2"/>
    </font>
    <font>
      <i/>
      <vertAlign val="superscript"/>
      <sz val="10"/>
      <color theme="1"/>
      <name val="Calibri"/>
      <family val="2"/>
      <scheme val="minor"/>
    </font>
    <font>
      <sz val="10"/>
      <color theme="1"/>
      <name val="Symbol"/>
      <family val="1"/>
      <charset val="2"/>
    </font>
    <font>
      <b/>
      <sz val="10"/>
      <color theme="1"/>
      <name val="Symbol"/>
      <family val="1"/>
      <charset val="2"/>
    </font>
    <font>
      <sz val="11"/>
      <color theme="1"/>
      <name val="Symbol"/>
      <family val="1"/>
      <charset val="2"/>
    </font>
    <font>
      <vertAlign val="subscript"/>
      <sz val="11"/>
      <color theme="1"/>
      <name val="Calibri"/>
      <family val="2"/>
    </font>
    <font>
      <vertAlign val="superscript"/>
      <sz val="11"/>
      <color theme="1"/>
      <name val="Calibri"/>
      <family val="2"/>
    </font>
    <font>
      <b/>
      <sz val="10"/>
      <color theme="1"/>
      <name val="Calibri"/>
      <family val="2"/>
    </font>
    <font>
      <b/>
      <vertAlign val="superscript"/>
      <sz val="10"/>
      <color theme="1"/>
      <name val="Calibri"/>
      <family val="2"/>
    </font>
    <font>
      <b/>
      <vertAlign val="subscript"/>
      <sz val="10"/>
      <color theme="1"/>
      <name val="Calibri"/>
      <family val="2"/>
    </font>
    <font>
      <b/>
      <i/>
      <vertAlign val="subscript"/>
      <sz val="11"/>
      <name val="Calibri"/>
      <family val="2"/>
      <scheme val="minor"/>
    </font>
  </fonts>
  <fills count="12">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rgb="FF99FFCC"/>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indexed="64"/>
      </left>
      <right style="medium">
        <color indexed="64"/>
      </right>
      <top/>
      <bottom/>
      <diagonal/>
    </border>
  </borders>
  <cellStyleXfs count="2">
    <xf numFmtId="0" fontId="0" fillId="0" borderId="0"/>
    <xf numFmtId="0" fontId="24" fillId="0" borderId="0"/>
  </cellStyleXfs>
  <cellXfs count="669">
    <xf numFmtId="0" fontId="0" fillId="0" borderId="0" xfId="0"/>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4" fontId="0" fillId="2" borderId="38" xfId="0" applyNumberFormat="1" applyFill="1" applyBorder="1" applyAlignment="1" applyProtection="1">
      <alignment horizontal="right"/>
      <protection locked="0"/>
    </xf>
    <xf numFmtId="4" fontId="0" fillId="6" borderId="1" xfId="0" applyNumberFormat="1" applyFill="1" applyBorder="1" applyAlignment="1" applyProtection="1">
      <alignment horizontal="center" vertical="center"/>
      <protection locked="0"/>
    </xf>
    <xf numFmtId="0" fontId="12" fillId="4" borderId="0" xfId="0" applyFont="1" applyFill="1" applyBorder="1" applyAlignment="1" applyProtection="1">
      <alignment vertical="center" wrapText="1"/>
    </xf>
    <xf numFmtId="4" fontId="58" fillId="6" borderId="1" xfId="0" applyNumberFormat="1" applyFont="1" applyFill="1" applyBorder="1" applyAlignment="1" applyProtection="1">
      <alignment vertical="center"/>
      <protection locked="0"/>
    </xf>
    <xf numFmtId="4" fontId="58" fillId="9" borderId="1" xfId="0" applyNumberFormat="1" applyFont="1" applyFill="1" applyBorder="1" applyAlignment="1" applyProtection="1">
      <alignment vertical="center"/>
      <protection locked="0"/>
    </xf>
    <xf numFmtId="4" fontId="0" fillId="6" borderId="1" xfId="0" applyNumberFormat="1" applyFill="1" applyBorder="1" applyProtection="1">
      <protection locked="0"/>
    </xf>
    <xf numFmtId="4" fontId="0" fillId="9" borderId="1" xfId="0" applyNumberFormat="1" applyFill="1" applyBorder="1" applyProtection="1">
      <protection locked="0"/>
    </xf>
    <xf numFmtId="4" fontId="0" fillId="6" borderId="3" xfId="0" applyNumberFormat="1" applyFill="1" applyBorder="1" applyProtection="1">
      <protection locked="0"/>
    </xf>
    <xf numFmtId="4" fontId="0" fillId="2" borderId="3" xfId="0" applyNumberFormat="1" applyFill="1" applyBorder="1" applyProtection="1">
      <protection locked="0"/>
    </xf>
    <xf numFmtId="4" fontId="0" fillId="3" borderId="1" xfId="0" applyNumberFormat="1" applyFill="1" applyBorder="1" applyAlignment="1" applyProtection="1">
      <alignment horizontal="right"/>
      <protection hidden="1"/>
    </xf>
    <xf numFmtId="4" fontId="42" fillId="3" borderId="40" xfId="0" applyNumberFormat="1" applyFont="1" applyFill="1" applyBorder="1" applyAlignment="1" applyProtection="1">
      <alignment horizontal="right"/>
      <protection hidden="1"/>
    </xf>
    <xf numFmtId="4" fontId="42" fillId="3" borderId="41" xfId="0" applyNumberFormat="1" applyFont="1" applyFill="1" applyBorder="1" applyAlignment="1" applyProtection="1">
      <alignment horizontal="right"/>
      <protection hidden="1"/>
    </xf>
    <xf numFmtId="4" fontId="42" fillId="3" borderId="1" xfId="0" applyNumberFormat="1" applyFont="1" applyFill="1" applyBorder="1" applyAlignment="1" applyProtection="1">
      <alignment horizontal="center"/>
      <protection hidden="1"/>
    </xf>
    <xf numFmtId="4" fontId="3" fillId="3" borderId="1" xfId="0" applyNumberFormat="1" applyFont="1" applyFill="1" applyBorder="1" applyProtection="1">
      <protection hidden="1"/>
    </xf>
    <xf numFmtId="4" fontId="53" fillId="3" borderId="1" xfId="0" applyNumberFormat="1" applyFont="1" applyFill="1" applyBorder="1" applyAlignment="1" applyProtection="1">
      <alignment horizontal="center"/>
      <protection hidden="1"/>
    </xf>
    <xf numFmtId="0" fontId="0" fillId="4" borderId="0" xfId="0" applyFill="1" applyProtection="1"/>
    <xf numFmtId="0" fontId="51" fillId="4" borderId="0" xfId="0" applyFont="1" applyFill="1" applyAlignment="1" applyProtection="1">
      <alignment horizontal="center"/>
    </xf>
    <xf numFmtId="0" fontId="2" fillId="4" borderId="0" xfId="0" applyFont="1" applyFill="1" applyAlignment="1" applyProtection="1">
      <alignment vertical="center"/>
    </xf>
    <xf numFmtId="0" fontId="11" fillId="4" borderId="0" xfId="0" applyFont="1" applyFill="1" applyBorder="1" applyAlignment="1" applyProtection="1">
      <alignment horizontal="center" vertical="center" wrapText="1"/>
    </xf>
    <xf numFmtId="0" fontId="0" fillId="4" borderId="13" xfId="0" applyFill="1" applyBorder="1" applyProtection="1"/>
    <xf numFmtId="0" fontId="11" fillId="4" borderId="14" xfId="0" applyFont="1" applyFill="1" applyBorder="1" applyAlignment="1" applyProtection="1">
      <alignment horizontal="center" vertical="center" wrapText="1"/>
    </xf>
    <xf numFmtId="0" fontId="2" fillId="4" borderId="15" xfId="0" applyFont="1" applyFill="1" applyBorder="1" applyAlignment="1" applyProtection="1">
      <alignment vertical="center"/>
    </xf>
    <xf numFmtId="0" fontId="0" fillId="4" borderId="19" xfId="0" applyFill="1" applyBorder="1" applyProtection="1"/>
    <xf numFmtId="0" fontId="0" fillId="4" borderId="20" xfId="0" applyFill="1" applyBorder="1" applyProtection="1"/>
    <xf numFmtId="0" fontId="0" fillId="4" borderId="0" xfId="0" applyFill="1" applyBorder="1" applyProtection="1"/>
    <xf numFmtId="0" fontId="74" fillId="0" borderId="1" xfId="0" applyFont="1" applyBorder="1" applyAlignment="1" applyProtection="1">
      <alignment horizontal="center"/>
    </xf>
    <xf numFmtId="0" fontId="4" fillId="4" borderId="0" xfId="0" applyFont="1" applyFill="1" applyBorder="1" applyAlignment="1" applyProtection="1">
      <alignment horizontal="center"/>
    </xf>
    <xf numFmtId="0" fontId="5" fillId="0" borderId="1" xfId="0" applyFont="1" applyBorder="1" applyAlignment="1" applyProtection="1">
      <alignment horizontal="center"/>
    </xf>
    <xf numFmtId="0" fontId="0" fillId="4" borderId="14" xfId="0" applyFill="1" applyBorder="1" applyProtection="1"/>
    <xf numFmtId="0" fontId="51" fillId="4" borderId="14" xfId="0" applyFont="1" applyFill="1" applyBorder="1" applyAlignment="1" applyProtection="1">
      <alignment horizontal="center"/>
    </xf>
    <xf numFmtId="0" fontId="0" fillId="4" borderId="15" xfId="0" applyFill="1" applyBorder="1" applyProtection="1"/>
    <xf numFmtId="0" fontId="8" fillId="0" borderId="1" xfId="0" applyFont="1" applyBorder="1" applyAlignment="1" applyProtection="1">
      <alignment horizontal="center"/>
    </xf>
    <xf numFmtId="0" fontId="0" fillId="4" borderId="0" xfId="0" applyFill="1" applyBorder="1" applyAlignment="1" applyProtection="1">
      <alignment vertical="center"/>
    </xf>
    <xf numFmtId="4" fontId="0" fillId="4" borderId="0" xfId="0" applyNumberFormat="1" applyFill="1" applyBorder="1" applyProtection="1"/>
    <xf numFmtId="4" fontId="3" fillId="4" borderId="0" xfId="0" applyNumberFormat="1" applyFont="1" applyFill="1" applyBorder="1" applyProtection="1"/>
    <xf numFmtId="0" fontId="52" fillId="4" borderId="0" xfId="0" applyFont="1" applyFill="1" applyBorder="1" applyProtection="1"/>
    <xf numFmtId="0" fontId="9" fillId="0" borderId="1" xfId="0" applyFont="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17" fontId="0" fillId="0" borderId="1" xfId="0" applyNumberFormat="1" applyBorder="1" applyAlignment="1" applyProtection="1">
      <alignment vertical="center"/>
    </xf>
    <xf numFmtId="4" fontId="51" fillId="7"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xf>
    <xf numFmtId="0" fontId="8" fillId="0" borderId="38" xfId="0" applyFont="1" applyFill="1" applyBorder="1" applyAlignment="1" applyProtection="1">
      <alignment horizontal="center"/>
    </xf>
    <xf numFmtId="4" fontId="0" fillId="7" borderId="1" xfId="0" applyNumberFormat="1" applyFill="1" applyBorder="1" applyAlignment="1" applyProtection="1">
      <alignment horizontal="center" vertical="center"/>
    </xf>
    <xf numFmtId="4" fontId="51" fillId="0" borderId="1" xfId="0" applyNumberFormat="1" applyFont="1" applyFill="1" applyBorder="1" applyAlignment="1" applyProtection="1">
      <alignment horizontal="center" vertical="center"/>
    </xf>
    <xf numFmtId="0" fontId="3" fillId="4" borderId="0" xfId="0" applyFont="1" applyFill="1" applyBorder="1" applyAlignment="1" applyProtection="1">
      <alignment horizontal="center"/>
    </xf>
    <xf numFmtId="4" fontId="3" fillId="4" borderId="0" xfId="0" applyNumberFormat="1" applyFont="1" applyFill="1" applyBorder="1" applyAlignment="1" applyProtection="1">
      <alignment horizontal="right"/>
    </xf>
    <xf numFmtId="0" fontId="0" fillId="0" borderId="0" xfId="0" applyBorder="1" applyProtection="1"/>
    <xf numFmtId="0" fontId="4" fillId="4" borderId="0" xfId="0" applyFont="1" applyFill="1" applyBorder="1" applyAlignment="1" applyProtection="1">
      <alignment horizontal="right"/>
    </xf>
    <xf numFmtId="0" fontId="5" fillId="4" borderId="1" xfId="0" applyFont="1" applyFill="1" applyBorder="1" applyAlignment="1" applyProtection="1">
      <alignment horizontal="center"/>
    </xf>
    <xf numFmtId="4" fontId="42" fillId="4" borderId="0" xfId="0" applyNumberFormat="1" applyFont="1" applyFill="1" applyBorder="1" applyAlignment="1" applyProtection="1">
      <alignment horizontal="center"/>
    </xf>
    <xf numFmtId="0" fontId="8" fillId="4" borderId="1" xfId="0" applyFont="1" applyFill="1" applyBorder="1" applyAlignment="1" applyProtection="1">
      <alignment horizontal="center"/>
    </xf>
    <xf numFmtId="0" fontId="0" fillId="4" borderId="16" xfId="0" applyFill="1" applyBorder="1" applyProtection="1"/>
    <xf numFmtId="0" fontId="3" fillId="4" borderId="17" xfId="0" applyFont="1" applyFill="1" applyBorder="1" applyAlignment="1" applyProtection="1">
      <alignment horizontal="center"/>
    </xf>
    <xf numFmtId="4" fontId="3" fillId="4" borderId="17" xfId="0" applyNumberFormat="1" applyFont="1" applyFill="1" applyBorder="1" applyAlignment="1" applyProtection="1">
      <alignment horizontal="right"/>
    </xf>
    <xf numFmtId="0" fontId="0" fillId="4" borderId="17" xfId="0" applyFill="1" applyBorder="1" applyProtection="1"/>
    <xf numFmtId="0" fontId="0" fillId="4" borderId="18" xfId="0" applyFill="1" applyBorder="1" applyProtection="1"/>
    <xf numFmtId="0" fontId="53" fillId="0" borderId="1" xfId="0" applyFont="1" applyBorder="1" applyAlignment="1" applyProtection="1">
      <alignment horizontal="center"/>
    </xf>
    <xf numFmtId="4" fontId="0" fillId="2" borderId="0" xfId="0" applyNumberFormat="1" applyFill="1" applyBorder="1" applyAlignment="1" applyProtection="1"/>
    <xf numFmtId="0" fontId="0" fillId="0" borderId="0" xfId="0" applyProtection="1"/>
    <xf numFmtId="0" fontId="0" fillId="4" borderId="0" xfId="0" applyFill="1" applyAlignment="1" applyProtection="1">
      <alignment vertical="center"/>
    </xf>
    <xf numFmtId="0" fontId="0" fillId="4" borderId="19" xfId="0" applyFill="1" applyBorder="1" applyAlignment="1" applyProtection="1">
      <alignment vertical="center"/>
    </xf>
    <xf numFmtId="4" fontId="0" fillId="2" borderId="0" xfId="0" applyNumberFormat="1" applyFill="1" applyBorder="1" applyAlignment="1" applyProtection="1">
      <alignment horizontal="right"/>
    </xf>
    <xf numFmtId="0" fontId="51" fillId="4" borderId="0" xfId="0" applyFont="1" applyFill="1" applyBorder="1" applyAlignment="1" applyProtection="1">
      <alignment horizontal="center" vertical="center"/>
    </xf>
    <xf numFmtId="0" fontId="0" fillId="4" borderId="20" xfId="0" applyFill="1" applyBorder="1" applyAlignment="1" applyProtection="1">
      <alignment vertical="center"/>
    </xf>
    <xf numFmtId="4" fontId="0" fillId="6" borderId="0" xfId="0" applyNumberFormat="1" applyFill="1" applyBorder="1" applyAlignment="1" applyProtection="1">
      <alignment horizontal="center"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0" fontId="51" fillId="4" borderId="17" xfId="0" applyFont="1" applyFill="1" applyBorder="1" applyAlignment="1" applyProtection="1">
      <alignment horizontal="center" vertical="center"/>
    </xf>
    <xf numFmtId="0" fontId="0" fillId="4" borderId="18" xfId="0" applyFill="1" applyBorder="1" applyAlignment="1" applyProtection="1">
      <alignment vertical="center"/>
    </xf>
    <xf numFmtId="0" fontId="21" fillId="4" borderId="0" xfId="0" applyFont="1" applyFill="1" applyProtection="1"/>
    <xf numFmtId="0" fontId="1" fillId="4" borderId="0" xfId="0" applyFont="1" applyFill="1" applyAlignment="1" applyProtection="1">
      <alignment vertical="center" wrapText="1"/>
    </xf>
    <xf numFmtId="0" fontId="20" fillId="4" borderId="0" xfId="0" applyFont="1" applyFill="1" applyProtection="1"/>
    <xf numFmtId="0" fontId="0" fillId="4" borderId="9" xfId="0" applyFill="1" applyBorder="1" applyProtection="1"/>
    <xf numFmtId="0" fontId="0" fillId="4" borderId="10" xfId="0" applyFill="1" applyBorder="1" applyProtection="1"/>
    <xf numFmtId="0" fontId="59" fillId="4" borderId="0" xfId="0" applyFont="1" applyFill="1" applyBorder="1" applyAlignment="1" applyProtection="1">
      <alignment vertical="center"/>
    </xf>
    <xf numFmtId="0" fontId="0" fillId="0" borderId="0" xfId="0" applyProtection="1">
      <protection hidden="1"/>
    </xf>
    <xf numFmtId="0" fontId="2" fillId="0" borderId="0" xfId="0" applyFont="1" applyAlignment="1" applyProtection="1">
      <alignment vertical="center"/>
      <protection hidden="1"/>
    </xf>
    <xf numFmtId="0" fontId="0" fillId="4" borderId="0" xfId="0" applyFill="1" applyBorder="1" applyAlignment="1" applyProtection="1">
      <protection hidden="1"/>
    </xf>
    <xf numFmtId="0" fontId="0" fillId="4" borderId="0" xfId="0" applyFill="1" applyProtection="1">
      <protection hidden="1"/>
    </xf>
    <xf numFmtId="0" fontId="0" fillId="0" borderId="13" xfId="0" applyBorder="1" applyProtection="1">
      <protection hidden="1"/>
    </xf>
    <xf numFmtId="0" fontId="11" fillId="0" borderId="14" xfId="0" applyFont="1" applyBorder="1" applyAlignment="1" applyProtection="1">
      <alignment horizontal="center" vertical="center" wrapText="1"/>
      <protection hidden="1"/>
    </xf>
    <xf numFmtId="0" fontId="2" fillId="0" borderId="15" xfId="0" applyFont="1" applyBorder="1" applyAlignment="1" applyProtection="1">
      <alignment vertical="center"/>
      <protection hidden="1"/>
    </xf>
    <xf numFmtId="4" fontId="0" fillId="4" borderId="0" xfId="0" applyNumberFormat="1" applyFill="1" applyBorder="1" applyAlignment="1" applyProtection="1">
      <protection hidden="1"/>
    </xf>
    <xf numFmtId="0" fontId="0" fillId="0" borderId="19" xfId="0" applyBorder="1" applyProtection="1">
      <protection hidden="1"/>
    </xf>
    <xf numFmtId="0" fontId="0" fillId="0" borderId="20" xfId="0" applyBorder="1" applyProtection="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0" fillId="0" borderId="14" xfId="0" applyBorder="1" applyProtection="1">
      <protection hidden="1"/>
    </xf>
    <xf numFmtId="0" fontId="58" fillId="0" borderId="14" xfId="0" applyFont="1" applyBorder="1" applyProtection="1">
      <protection hidden="1"/>
    </xf>
    <xf numFmtId="0" fontId="51" fillId="0" borderId="14" xfId="0" applyFont="1" applyBorder="1" applyProtection="1">
      <protection hidden="1"/>
    </xf>
    <xf numFmtId="0" fontId="0" fillId="0" borderId="15" xfId="0" applyBorder="1" applyProtection="1">
      <protection hidden="1"/>
    </xf>
    <xf numFmtId="0" fontId="3" fillId="0" borderId="0" xfId="0" applyFont="1" applyBorder="1" applyAlignment="1" applyProtection="1">
      <alignment horizontal="center"/>
      <protection hidden="1"/>
    </xf>
    <xf numFmtId="4" fontId="3" fillId="0" borderId="0" xfId="0" applyNumberFormat="1" applyFont="1" applyBorder="1" applyAlignment="1" applyProtection="1">
      <alignment horizontal="right"/>
      <protection hidden="1"/>
    </xf>
    <xf numFmtId="0" fontId="61" fillId="4" borderId="0" xfId="0" applyFont="1" applyFill="1" applyBorder="1" applyAlignment="1" applyProtection="1">
      <protection hidden="1"/>
    </xf>
    <xf numFmtId="0" fontId="51" fillId="0" borderId="0" xfId="0" applyFont="1" applyBorder="1" applyAlignment="1" applyProtection="1">
      <alignment vertical="top"/>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58" fillId="0" borderId="0" xfId="0" applyFont="1" applyBorder="1" applyProtection="1">
      <protection hidden="1"/>
    </xf>
    <xf numFmtId="0" fontId="51" fillId="0" borderId="0" xfId="0" applyFont="1" applyBorder="1" applyProtection="1">
      <protection hidden="1"/>
    </xf>
    <xf numFmtId="0" fontId="12" fillId="0" borderId="0" xfId="0" applyFont="1" applyFill="1" applyBorder="1" applyAlignment="1" applyProtection="1">
      <alignment vertical="center" wrapText="1"/>
      <protection hidden="1"/>
    </xf>
    <xf numFmtId="0" fontId="0" fillId="4" borderId="0" xfId="0" applyFill="1" applyBorder="1" applyAlignment="1" applyProtection="1">
      <alignment vertical="center"/>
      <protection hidden="1"/>
    </xf>
    <xf numFmtId="0" fontId="51" fillId="0" borderId="1" xfId="0" applyFont="1" applyBorder="1" applyAlignment="1" applyProtection="1">
      <alignment horizontal="center"/>
      <protection hidden="1"/>
    </xf>
    <xf numFmtId="0" fontId="12"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0" fontId="58" fillId="0" borderId="19" xfId="0" applyFont="1" applyBorder="1" applyProtection="1">
      <protection hidden="1"/>
    </xf>
    <xf numFmtId="17" fontId="58" fillId="0" borderId="1" xfId="0" applyNumberFormat="1" applyFont="1" applyBorder="1" applyAlignment="1" applyProtection="1">
      <alignment vertical="center"/>
      <protection hidden="1"/>
    </xf>
    <xf numFmtId="4" fontId="58" fillId="7" borderId="1" xfId="0" applyNumberFormat="1" applyFont="1" applyFill="1" applyBorder="1" applyAlignment="1" applyProtection="1">
      <protection hidden="1"/>
    </xf>
    <xf numFmtId="4" fontId="51" fillId="7" borderId="1" xfId="0" applyNumberFormat="1" applyFont="1" applyFill="1" applyBorder="1" applyAlignment="1" applyProtection="1">
      <protection hidden="1"/>
    </xf>
    <xf numFmtId="0" fontId="58" fillId="0" borderId="20" xfId="0" applyFont="1" applyBorder="1" applyProtection="1">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6"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58" fillId="7" borderId="1" xfId="0" applyNumberFormat="1" applyFont="1" applyFill="1" applyBorder="1" applyAlignment="1" applyProtection="1">
      <alignment horizontal="center" vertical="center"/>
      <protection hidden="1"/>
    </xf>
    <xf numFmtId="4" fontId="3" fillId="3" borderId="38" xfId="0" applyNumberFormat="1" applyFont="1" applyFill="1" applyBorder="1" applyAlignment="1" applyProtection="1">
      <alignment horizontal="right"/>
      <protection hidden="1"/>
    </xf>
    <xf numFmtId="4" fontId="51" fillId="6" borderId="1" xfId="0" applyNumberFormat="1" applyFont="1" applyFill="1" applyBorder="1" applyAlignment="1" applyProtection="1">
      <alignment vertical="center"/>
      <protection hidden="1"/>
    </xf>
    <xf numFmtId="4" fontId="0" fillId="2" borderId="0" xfId="0" applyNumberFormat="1" applyFill="1" applyBorder="1" applyAlignment="1" applyProtection="1">
      <protection hidden="1"/>
    </xf>
    <xf numFmtId="4" fontId="51" fillId="9" borderId="1" xfId="0" applyNumberFormat="1" applyFont="1" applyFill="1" applyBorder="1" applyAlignment="1" applyProtection="1">
      <alignment vertical="center"/>
      <protection hidden="1"/>
    </xf>
    <xf numFmtId="0" fontId="70" fillId="0" borderId="19" xfId="0" applyFont="1" applyBorder="1" applyProtection="1">
      <protection hidden="1"/>
    </xf>
    <xf numFmtId="0" fontId="50" fillId="4" borderId="0" xfId="0" applyFont="1" applyFill="1" applyBorder="1" applyAlignment="1" applyProtection="1">
      <alignment horizontal="right"/>
      <protection hidden="1"/>
    </xf>
    <xf numFmtId="4" fontId="70" fillId="3" borderId="0" xfId="0" applyNumberFormat="1" applyFont="1" applyFill="1" applyBorder="1" applyProtection="1">
      <protection hidden="1"/>
    </xf>
    <xf numFmtId="0" fontId="70" fillId="0" borderId="0" xfId="0" applyFont="1" applyProtection="1">
      <protection hidden="1"/>
    </xf>
    <xf numFmtId="4" fontId="0" fillId="2" borderId="0" xfId="0" applyNumberFormat="1" applyFill="1" applyBorder="1" applyAlignment="1" applyProtection="1">
      <alignment horizontal="right"/>
      <protection hidden="1"/>
    </xf>
    <xf numFmtId="4" fontId="0" fillId="6" borderId="0" xfId="0" applyNumberFormat="1" applyFill="1" applyBorder="1" applyAlignment="1" applyProtection="1">
      <alignment vertical="center"/>
      <protection hidden="1"/>
    </xf>
    <xf numFmtId="0" fontId="0" fillId="9" borderId="0" xfId="0" applyFill="1" applyBorder="1" applyProtection="1">
      <protection hidden="1"/>
    </xf>
    <xf numFmtId="0" fontId="58" fillId="0" borderId="17" xfId="0" applyFont="1" applyBorder="1" applyProtection="1">
      <protection hidden="1"/>
    </xf>
    <xf numFmtId="0" fontId="51" fillId="0" borderId="17" xfId="0" applyFont="1" applyBorder="1" applyProtection="1">
      <protection hidden="1"/>
    </xf>
    <xf numFmtId="0" fontId="58" fillId="0" borderId="0" xfId="0" applyFont="1" applyProtection="1">
      <protection hidden="1"/>
    </xf>
    <xf numFmtId="0" fontId="51" fillId="0" borderId="0" xfId="0" applyFont="1" applyProtection="1">
      <protection hidden="1"/>
    </xf>
    <xf numFmtId="0" fontId="21" fillId="0" borderId="0" xfId="0" applyFont="1" applyProtection="1">
      <protection hidden="1"/>
    </xf>
    <xf numFmtId="0" fontId="20" fillId="0" borderId="0" xfId="0" applyFont="1" applyProtection="1">
      <protection hidden="1"/>
    </xf>
    <xf numFmtId="0" fontId="59" fillId="4" borderId="0" xfId="0" applyFont="1" applyFill="1" applyBorder="1" applyAlignment="1" applyProtection="1">
      <alignment vertical="center"/>
      <protection hidden="1"/>
    </xf>
    <xf numFmtId="0" fontId="4" fillId="4" borderId="0" xfId="0" applyFont="1" applyFill="1" applyBorder="1" applyAlignment="1" applyProtection="1">
      <alignment horizontal="right"/>
      <protection hidden="1"/>
    </xf>
    <xf numFmtId="0" fontId="0" fillId="4" borderId="0" xfId="0" applyFont="1" applyFill="1" applyProtection="1">
      <protection hidden="1"/>
    </xf>
    <xf numFmtId="0" fontId="15" fillId="4" borderId="28" xfId="0" applyFont="1" applyFill="1" applyBorder="1" applyAlignment="1" applyProtection="1">
      <alignment horizontal="center" vertical="center" wrapText="1"/>
      <protection hidden="1"/>
    </xf>
    <xf numFmtId="0" fontId="1" fillId="4" borderId="0" xfId="0" applyFont="1" applyFill="1" applyAlignment="1" applyProtection="1">
      <alignment vertical="center" wrapText="1"/>
      <protection hidden="1"/>
    </xf>
    <xf numFmtId="0" fontId="13" fillId="4" borderId="28" xfId="0" applyFont="1" applyFill="1" applyBorder="1" applyAlignment="1" applyProtection="1">
      <alignment horizontal="center" vertical="center" wrapText="1"/>
      <protection hidden="1"/>
    </xf>
    <xf numFmtId="0" fontId="0" fillId="4" borderId="0" xfId="0" applyFont="1" applyFill="1" applyAlignment="1" applyProtection="1">
      <alignment wrapText="1"/>
      <protection hidden="1"/>
    </xf>
    <xf numFmtId="0" fontId="3" fillId="0" borderId="0" xfId="0" applyFont="1" applyFill="1" applyProtection="1">
      <protection hidden="1"/>
    </xf>
    <xf numFmtId="0" fontId="0" fillId="0" borderId="0" xfId="0" applyFill="1" applyProtection="1">
      <protection hidden="1"/>
    </xf>
    <xf numFmtId="0" fontId="13" fillId="0" borderId="32" xfId="0" applyFont="1" applyFill="1" applyBorder="1" applyAlignment="1" applyProtection="1">
      <alignment horizontal="center" vertical="center"/>
      <protection hidden="1"/>
    </xf>
    <xf numFmtId="0" fontId="1" fillId="0" borderId="0" xfId="0" applyFont="1" applyAlignment="1" applyProtection="1">
      <alignment vertical="center" wrapText="1"/>
      <protection hidden="1"/>
    </xf>
    <xf numFmtId="0" fontId="13" fillId="0" borderId="28" xfId="0" applyFont="1" applyFill="1" applyBorder="1" applyAlignment="1" applyProtection="1">
      <alignment horizontal="center" vertical="center"/>
      <protection hidden="1"/>
    </xf>
    <xf numFmtId="0" fontId="73" fillId="0" borderId="0" xfId="0" applyFont="1" applyBorder="1" applyAlignment="1" applyProtection="1">
      <alignment horizontal="left" vertical="center" wrapText="1"/>
      <protection hidden="1"/>
    </xf>
    <xf numFmtId="0" fontId="13" fillId="0" borderId="19" xfId="0" applyFont="1" applyFill="1" applyBorder="1" applyAlignment="1" applyProtection="1">
      <alignment horizontal="center" vertical="center" wrapText="1"/>
      <protection hidden="1"/>
    </xf>
    <xf numFmtId="0" fontId="13" fillId="0" borderId="32" xfId="0" applyFont="1" applyFill="1" applyBorder="1" applyAlignment="1" applyProtection="1">
      <alignment horizontal="center" vertical="center" wrapText="1"/>
      <protection hidden="1"/>
    </xf>
    <xf numFmtId="0" fontId="13" fillId="0" borderId="28" xfId="0" applyFont="1" applyFill="1" applyBorder="1" applyAlignment="1" applyProtection="1">
      <alignment horizontal="center" vertical="center" wrapText="1"/>
      <protection hidden="1"/>
    </xf>
    <xf numFmtId="0" fontId="1" fillId="0" borderId="0" xfId="0"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ill="1" applyBorder="1" applyProtection="1">
      <protection hidden="1"/>
    </xf>
    <xf numFmtId="0" fontId="47" fillId="0" borderId="39" xfId="0" applyFont="1" applyFill="1" applyBorder="1" applyAlignment="1" applyProtection="1">
      <alignment horizontal="center" vertical="center"/>
      <protection hidden="1"/>
    </xf>
    <xf numFmtId="0" fontId="20" fillId="0" borderId="0" xfId="0" applyFont="1" applyFill="1" applyProtection="1">
      <protection hidden="1"/>
    </xf>
    <xf numFmtId="0" fontId="3" fillId="0" borderId="0" xfId="0" applyFont="1" applyProtection="1">
      <protection hidden="1"/>
    </xf>
    <xf numFmtId="0" fontId="0" fillId="0" borderId="0" xfId="0" applyBorder="1" applyAlignment="1" applyProtection="1">
      <alignment horizontal="left" vertical="center" wrapText="1"/>
      <protection hidden="1"/>
    </xf>
    <xf numFmtId="0" fontId="13" fillId="0" borderId="39" xfId="0" applyFont="1" applyFill="1" applyBorder="1" applyAlignment="1" applyProtection="1">
      <alignment horizontal="center" vertical="center" wrapText="1"/>
      <protection hidden="1"/>
    </xf>
    <xf numFmtId="0" fontId="20" fillId="0" borderId="0" xfId="0" applyFont="1" applyFill="1" applyAlignment="1" applyProtection="1">
      <alignment vertical="center"/>
      <protection hidden="1"/>
    </xf>
    <xf numFmtId="0" fontId="11" fillId="0" borderId="0" xfId="0" applyFont="1" applyBorder="1" applyAlignment="1" applyProtection="1">
      <alignment horizontal="center" vertical="center" wrapText="1"/>
      <protection hidden="1"/>
    </xf>
    <xf numFmtId="0" fontId="3" fillId="4" borderId="0" xfId="0" applyFont="1" applyFill="1" applyBorder="1" applyAlignment="1" applyProtection="1">
      <alignment horizontal="center"/>
      <protection hidden="1"/>
    </xf>
    <xf numFmtId="0" fontId="39" fillId="0" borderId="0" xfId="0" applyFont="1" applyProtection="1">
      <protection hidden="1"/>
    </xf>
    <xf numFmtId="0" fontId="11" fillId="0" borderId="0" xfId="0" applyFont="1" applyBorder="1" applyAlignment="1" applyProtection="1">
      <alignment horizontal="center"/>
      <protection hidden="1"/>
    </xf>
    <xf numFmtId="0" fontId="11" fillId="0" borderId="20" xfId="0" applyFont="1" applyBorder="1" applyAlignment="1" applyProtection="1">
      <alignment horizontal="center"/>
      <protection hidden="1"/>
    </xf>
    <xf numFmtId="0" fontId="0" fillId="4" borderId="0" xfId="0" applyFill="1" applyBorder="1" applyProtection="1">
      <protection hidden="1"/>
    </xf>
    <xf numFmtId="0" fontId="0" fillId="4" borderId="13" xfId="0"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2" fillId="4" borderId="20" xfId="0" applyFont="1" applyFill="1" applyBorder="1" applyAlignment="1" applyProtection="1">
      <alignment horizontal="center" vertical="center"/>
      <protection hidden="1"/>
    </xf>
    <xf numFmtId="0" fontId="42" fillId="4" borderId="0" xfId="0" applyFont="1" applyFill="1" applyBorder="1" applyAlignment="1" applyProtection="1">
      <alignment horizontal="center" vertical="center"/>
      <protection hidden="1"/>
    </xf>
    <xf numFmtId="0" fontId="0" fillId="4" borderId="19" xfId="0" applyFill="1" applyBorder="1" applyAlignment="1" applyProtection="1">
      <alignment vertical="center"/>
      <protection hidden="1"/>
    </xf>
    <xf numFmtId="17" fontId="0" fillId="0" borderId="3" xfId="0" applyNumberFormat="1" applyBorder="1" applyAlignment="1" applyProtection="1">
      <alignment horizontal="center"/>
      <protection hidden="1"/>
    </xf>
    <xf numFmtId="0" fontId="0" fillId="4" borderId="20" xfId="0" applyFill="1" applyBorder="1" applyAlignment="1" applyProtection="1">
      <alignment vertical="center"/>
      <protection hidden="1"/>
    </xf>
    <xf numFmtId="17" fontId="0" fillId="0" borderId="1" xfId="0" applyNumberFormat="1" applyBorder="1" applyProtection="1">
      <protection hidden="1"/>
    </xf>
    <xf numFmtId="4" fontId="0" fillId="3" borderId="1" xfId="0" applyNumberFormat="1" applyFill="1" applyBorder="1" applyProtection="1">
      <protection hidden="1"/>
    </xf>
    <xf numFmtId="0" fontId="51" fillId="4" borderId="0" xfId="0" applyFont="1" applyFill="1" applyBorder="1" applyAlignment="1" applyProtection="1">
      <protection hidden="1"/>
    </xf>
    <xf numFmtId="4" fontId="53" fillId="3" borderId="1" xfId="0" applyNumberFormat="1" applyFont="1" applyFill="1" applyBorder="1" applyProtection="1">
      <protection hidden="1"/>
    </xf>
    <xf numFmtId="0" fontId="0" fillId="10" borderId="7" xfId="0" applyFill="1" applyBorder="1" applyProtection="1">
      <protection hidden="1"/>
    </xf>
    <xf numFmtId="4" fontId="0" fillId="6" borderId="2" xfId="0" applyNumberFormat="1" applyFill="1" applyBorder="1" applyProtection="1">
      <protection locked="0" hidden="1"/>
    </xf>
    <xf numFmtId="0" fontId="0" fillId="9" borderId="6" xfId="0" applyFill="1" applyBorder="1" applyProtection="1">
      <protection hidden="1"/>
    </xf>
    <xf numFmtId="0" fontId="81" fillId="4" borderId="0" xfId="0" applyFont="1" applyFill="1" applyBorder="1" applyAlignment="1" applyProtection="1">
      <alignment vertical="center"/>
      <protection hidden="1"/>
    </xf>
    <xf numFmtId="0" fontId="0" fillId="4" borderId="16" xfId="0" applyFill="1" applyBorder="1" applyProtection="1">
      <protection hidden="1"/>
    </xf>
    <xf numFmtId="0" fontId="0" fillId="4" borderId="17" xfId="0" applyFill="1" applyBorder="1" applyAlignment="1" applyProtection="1">
      <protection hidden="1"/>
    </xf>
    <xf numFmtId="0" fontId="0" fillId="4" borderId="17" xfId="0" applyFill="1" applyBorder="1" applyProtection="1">
      <protection hidden="1"/>
    </xf>
    <xf numFmtId="0" fontId="0" fillId="4" borderId="18" xfId="0" applyFill="1" applyBorder="1" applyProtection="1">
      <protection hidden="1"/>
    </xf>
    <xf numFmtId="4" fontId="0" fillId="7" borderId="1" xfId="0" applyNumberFormat="1"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4" fontId="0" fillId="4" borderId="0" xfId="0" applyNumberFormat="1" applyFill="1" applyBorder="1" applyAlignment="1" applyProtection="1">
      <alignment horizontal="center"/>
      <protection locked="0" hidden="1"/>
    </xf>
    <xf numFmtId="0" fontId="0" fillId="4" borderId="16" xfId="0" applyFill="1" applyBorder="1" applyAlignment="1" applyProtection="1">
      <alignment horizontal="right"/>
      <protection hidden="1"/>
    </xf>
    <xf numFmtId="4" fontId="0" fillId="0" borderId="0" xfId="0" applyNumberFormat="1" applyFill="1" applyBorder="1" applyAlignment="1" applyProtection="1">
      <protection hidden="1"/>
    </xf>
    <xf numFmtId="17" fontId="42" fillId="0" borderId="1" xfId="0" applyNumberFormat="1" applyFont="1" applyBorder="1" applyAlignment="1" applyProtection="1">
      <alignment horizontal="center"/>
    </xf>
    <xf numFmtId="0" fontId="0" fillId="4" borderId="0" xfId="0" applyFill="1" applyBorder="1" applyAlignment="1" applyProtection="1"/>
    <xf numFmtId="4" fontId="51" fillId="7" borderId="1" xfId="0" applyNumberFormat="1" applyFont="1" applyFill="1" applyBorder="1" applyAlignment="1" applyProtection="1">
      <alignment horizontal="center" vertical="center"/>
      <protection hidden="1"/>
    </xf>
    <xf numFmtId="4" fontId="51" fillId="7" borderId="1" xfId="0" applyNumberFormat="1" applyFont="1" applyFill="1" applyBorder="1" applyAlignment="1" applyProtection="1">
      <alignment vertical="center"/>
      <protection hidden="1"/>
    </xf>
    <xf numFmtId="4" fontId="51" fillId="7" borderId="1" xfId="0" applyNumberFormat="1" applyFont="1" applyFill="1" applyBorder="1" applyAlignment="1" applyProtection="1">
      <alignment horizontal="center" vertical="center"/>
      <protection hidden="1"/>
    </xf>
    <xf numFmtId="17" fontId="0" fillId="0" borderId="1" xfId="0" applyNumberFormat="1" applyBorder="1" applyAlignment="1" applyProtection="1">
      <alignment horizontal="center"/>
      <protection hidden="1"/>
    </xf>
    <xf numFmtId="0" fontId="13" fillId="0" borderId="48" xfId="0" applyFont="1" applyFill="1" applyBorder="1" applyAlignment="1" applyProtection="1">
      <alignment horizontal="center" vertical="center" wrapText="1"/>
      <protection hidden="1"/>
    </xf>
    <xf numFmtId="0" fontId="47" fillId="11" borderId="28" xfId="0" applyFont="1" applyFill="1" applyBorder="1" applyAlignment="1" applyProtection="1">
      <alignment horizontal="center" vertical="center"/>
      <protection hidden="1"/>
    </xf>
    <xf numFmtId="0" fontId="1" fillId="11" borderId="0" xfId="0" applyFont="1" applyFill="1" applyAlignment="1" applyProtection="1">
      <alignment vertical="center" wrapText="1"/>
      <protection hidden="1"/>
    </xf>
    <xf numFmtId="0" fontId="0" fillId="11" borderId="0" xfId="0" applyFont="1" applyFill="1" applyProtection="1">
      <protection hidden="1"/>
    </xf>
    <xf numFmtId="0" fontId="87" fillId="0" borderId="28" xfId="0" applyFont="1" applyFill="1" applyBorder="1" applyAlignment="1" applyProtection="1">
      <alignment horizontal="center" vertical="center" wrapText="1"/>
      <protection hidden="1"/>
    </xf>
    <xf numFmtId="0" fontId="47" fillId="4" borderId="0" xfId="0" applyFont="1" applyFill="1" applyBorder="1" applyAlignment="1" applyProtection="1">
      <alignment horizontal="center"/>
    </xf>
    <xf numFmtId="0" fontId="49" fillId="4" borderId="0" xfId="0" applyFont="1" applyFill="1" applyBorder="1" applyAlignment="1" applyProtection="1">
      <alignment horizontal="center"/>
    </xf>
    <xf numFmtId="4" fontId="50" fillId="4" borderId="0" xfId="0" applyNumberFormat="1" applyFont="1" applyFill="1" applyBorder="1" applyProtection="1">
      <protection hidden="1"/>
    </xf>
    <xf numFmtId="0" fontId="47" fillId="4" borderId="17" xfId="0" applyFont="1" applyFill="1" applyBorder="1" applyAlignment="1" applyProtection="1">
      <alignment horizontal="center"/>
    </xf>
    <xf numFmtId="0" fontId="93" fillId="4" borderId="0" xfId="0" applyFont="1" applyFill="1" applyAlignment="1" applyProtection="1">
      <alignment vertical="center"/>
      <protection hidden="1"/>
    </xf>
    <xf numFmtId="0" fontId="93" fillId="4" borderId="0" xfId="0" applyFont="1" applyFill="1" applyBorder="1" applyAlignment="1" applyProtection="1">
      <alignment vertical="center"/>
      <protection hidden="1"/>
    </xf>
    <xf numFmtId="0" fontId="51" fillId="4" borderId="0" xfId="0" applyFont="1" applyFill="1" applyBorder="1" applyAlignment="1" applyProtection="1">
      <alignment horizontal="center"/>
      <protection hidden="1"/>
    </xf>
    <xf numFmtId="0" fontId="51" fillId="4" borderId="14" xfId="0" applyFont="1" applyFill="1" applyBorder="1" applyAlignment="1" applyProtection="1">
      <alignment horizontal="center"/>
      <protection hidden="1"/>
    </xf>
    <xf numFmtId="0" fontId="9" fillId="0" borderId="1" xfId="0" applyFont="1" applyBorder="1" applyAlignment="1" applyProtection="1">
      <alignment horizontal="center" vertical="center" wrapText="1"/>
      <protection hidden="1"/>
    </xf>
    <xf numFmtId="0" fontId="55"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right" vertical="center"/>
      <protection hidden="1"/>
    </xf>
    <xf numFmtId="4" fontId="0" fillId="2" borderId="1" xfId="0" applyNumberFormat="1" applyFill="1" applyBorder="1" applyAlignment="1" applyProtection="1">
      <alignment horizontal="center" vertical="center"/>
      <protection locked="0"/>
    </xf>
    <xf numFmtId="17" fontId="0" fillId="0" borderId="1" xfId="0" applyNumberFormat="1" applyBorder="1" applyAlignment="1" applyProtection="1">
      <alignment horizontal="right" vertical="center"/>
      <protection hidden="1"/>
    </xf>
    <xf numFmtId="0" fontId="51" fillId="4" borderId="1" xfId="0" applyFont="1" applyFill="1" applyBorder="1" applyProtection="1">
      <protection hidden="1"/>
    </xf>
    <xf numFmtId="0" fontId="42" fillId="4" borderId="0" xfId="0" applyFont="1" applyFill="1" applyBorder="1" applyAlignment="1" applyProtection="1">
      <alignment horizontal="right"/>
      <protection hidden="1"/>
    </xf>
    <xf numFmtId="4" fontId="42" fillId="4" borderId="0" xfId="0" applyNumberFormat="1" applyFont="1" applyFill="1" applyBorder="1" applyProtection="1">
      <protection hidden="1"/>
    </xf>
    <xf numFmtId="0" fontId="53" fillId="4" borderId="0" xfId="0" applyFont="1" applyFill="1" applyBorder="1" applyProtection="1">
      <protection hidden="1"/>
    </xf>
    <xf numFmtId="0" fontId="51" fillId="4" borderId="17" xfId="0" applyFont="1" applyFill="1" applyBorder="1" applyAlignment="1" applyProtection="1">
      <alignment horizontal="center"/>
      <protection hidden="1"/>
    </xf>
    <xf numFmtId="0" fontId="51" fillId="4" borderId="0" xfId="0" applyFont="1" applyFill="1" applyAlignment="1" applyProtection="1">
      <alignment horizontal="center"/>
      <protection hidden="1"/>
    </xf>
    <xf numFmtId="0" fontId="21" fillId="4" borderId="0" xfId="0" applyFont="1" applyFill="1" applyProtection="1">
      <protection hidden="1"/>
    </xf>
    <xf numFmtId="0" fontId="51" fillId="4" borderId="19" xfId="0" applyFont="1" applyFill="1" applyBorder="1" applyProtection="1">
      <protection hidden="1"/>
    </xf>
    <xf numFmtId="0" fontId="96" fillId="4" borderId="0" xfId="0" applyFont="1" applyFill="1" applyBorder="1" applyAlignment="1" applyProtection="1">
      <alignment horizontal="center"/>
      <protection hidden="1"/>
    </xf>
    <xf numFmtId="4" fontId="96" fillId="4" borderId="0" xfId="0" applyNumberFormat="1" applyFont="1" applyFill="1" applyBorder="1" applyAlignment="1" applyProtection="1">
      <alignment horizontal="right"/>
      <protection hidden="1"/>
    </xf>
    <xf numFmtId="0" fontId="51" fillId="4" borderId="0" xfId="0" applyFont="1" applyFill="1" applyBorder="1" applyProtection="1">
      <protection hidden="1"/>
    </xf>
    <xf numFmtId="0" fontId="51" fillId="0" borderId="20" xfId="0" applyFont="1" applyBorder="1" applyProtection="1">
      <protection hidden="1"/>
    </xf>
    <xf numFmtId="0" fontId="51" fillId="0" borderId="19" xfId="0" applyFont="1" applyBorder="1" applyProtection="1">
      <protection hidden="1"/>
    </xf>
    <xf numFmtId="0" fontId="47" fillId="0" borderId="38" xfId="0" applyFont="1" applyBorder="1" applyAlignment="1" applyProtection="1">
      <alignment horizontal="center" vertical="center" wrapText="1"/>
      <protection hidden="1"/>
    </xf>
    <xf numFmtId="4" fontId="58" fillId="2" borderId="1" xfId="0" applyNumberFormat="1" applyFont="1" applyFill="1" applyBorder="1" applyAlignment="1" applyProtection="1">
      <alignment horizontal="right" vertical="center"/>
      <protection locked="0"/>
    </xf>
    <xf numFmtId="4" fontId="50" fillId="3" borderId="1" xfId="0" applyNumberFormat="1" applyFont="1" applyFill="1" applyBorder="1" applyAlignment="1" applyProtection="1">
      <alignment horizontal="right" vertical="center"/>
      <protection hidden="1"/>
    </xf>
    <xf numFmtId="4" fontId="50" fillId="3" borderId="38" xfId="0" applyNumberFormat="1" applyFont="1" applyFill="1" applyBorder="1" applyAlignment="1" applyProtection="1">
      <alignment horizontal="right" vertical="center"/>
      <protection hidden="1"/>
    </xf>
    <xf numFmtId="0" fontId="58" fillId="4" borderId="20" xfId="0" applyFont="1" applyFill="1" applyBorder="1" applyProtection="1">
      <protection hidden="1"/>
    </xf>
    <xf numFmtId="0" fontId="51" fillId="0" borderId="16" xfId="0" applyFont="1" applyBorder="1" applyProtection="1">
      <protection hidden="1"/>
    </xf>
    <xf numFmtId="0" fontId="51" fillId="4" borderId="17" xfId="0" applyFont="1" applyFill="1" applyBorder="1" applyProtection="1">
      <protection hidden="1"/>
    </xf>
    <xf numFmtId="0" fontId="58" fillId="4" borderId="18" xfId="0" applyFont="1" applyFill="1" applyBorder="1" applyProtection="1">
      <protection hidden="1"/>
    </xf>
    <xf numFmtId="0" fontId="2" fillId="4" borderId="0" xfId="0" applyFont="1" applyFill="1" applyAlignment="1" applyProtection="1">
      <alignment vertical="center"/>
      <protection hidden="1"/>
    </xf>
    <xf numFmtId="4" fontId="51" fillId="7" borderId="1" xfId="0" applyNumberFormat="1" applyFont="1" applyFill="1" applyBorder="1" applyAlignment="1" applyProtection="1">
      <alignment horizontal="center"/>
      <protection hidden="1"/>
    </xf>
    <xf numFmtId="4" fontId="51" fillId="0" borderId="1" xfId="0" applyNumberFormat="1" applyFont="1" applyFill="1" applyBorder="1" applyAlignment="1" applyProtection="1">
      <alignment horizontal="center" vertical="center"/>
      <protection hidden="1"/>
    </xf>
    <xf numFmtId="0" fontId="1" fillId="4" borderId="19" xfId="0" applyFont="1" applyFill="1" applyBorder="1" applyAlignment="1" applyProtection="1">
      <alignment vertical="center" wrapText="1"/>
    </xf>
    <xf numFmtId="4" fontId="0" fillId="4" borderId="17" xfId="0" applyNumberFormat="1" applyFill="1" applyBorder="1" applyAlignment="1" applyProtection="1">
      <alignment horizontal="center" vertical="center"/>
    </xf>
    <xf numFmtId="0" fontId="0" fillId="4" borderId="17" xfId="0" applyFill="1" applyBorder="1" applyAlignment="1" applyProtection="1"/>
    <xf numFmtId="17" fontId="0" fillId="0" borderId="3" xfId="0" applyNumberFormat="1" applyBorder="1" applyAlignment="1" applyProtection="1">
      <alignment vertical="center"/>
    </xf>
    <xf numFmtId="4" fontId="0" fillId="2" borderId="1" xfId="0" applyNumberFormat="1" applyFill="1" applyBorder="1" applyAlignment="1" applyProtection="1">
      <alignment horizontal="center" vertical="center"/>
      <protection locked="0"/>
    </xf>
    <xf numFmtId="4" fontId="51" fillId="7" borderId="1" xfId="0" applyNumberFormat="1" applyFont="1" applyFill="1" applyBorder="1" applyAlignment="1" applyProtection="1">
      <alignment horizontal="center" vertical="center"/>
      <protection locked="0"/>
    </xf>
    <xf numFmtId="0" fontId="51" fillId="7" borderId="1" xfId="0" applyFont="1" applyFill="1" applyBorder="1" applyAlignment="1" applyProtection="1">
      <alignment horizontal="center" vertical="center"/>
      <protection locked="0"/>
    </xf>
    <xf numFmtId="0" fontId="51" fillId="7" borderId="1" xfId="0" applyFont="1" applyFill="1" applyBorder="1" applyAlignment="1" applyProtection="1">
      <alignment horizontal="center"/>
      <protection locked="0"/>
    </xf>
    <xf numFmtId="0" fontId="51" fillId="7" borderId="1" xfId="0" applyFont="1" applyFill="1" applyBorder="1" applyProtection="1">
      <protection hidden="1"/>
    </xf>
    <xf numFmtId="4" fontId="53" fillId="7" borderId="1" xfId="0" applyNumberFormat="1" applyFont="1" applyFill="1" applyBorder="1" applyAlignment="1" applyProtection="1">
      <alignment horizontal="center"/>
      <protection hidden="1"/>
    </xf>
    <xf numFmtId="0" fontId="51" fillId="4" borderId="0" xfId="0" applyFont="1" applyFill="1" applyAlignment="1" applyProtection="1">
      <alignment horizontal="center" vertical="center" wrapText="1"/>
    </xf>
    <xf numFmtId="0" fontId="0" fillId="4" borderId="0" xfId="0" applyFill="1" applyAlignment="1" applyProtection="1">
      <alignment vertical="center" wrapText="1"/>
    </xf>
    <xf numFmtId="0" fontId="51" fillId="4" borderId="0" xfId="0" applyFont="1" applyFill="1" applyAlignment="1" applyProtection="1">
      <alignment horizontal="center" wrapText="1"/>
    </xf>
    <xf numFmtId="0" fontId="0" fillId="4" borderId="0" xfId="0" applyFill="1" applyAlignment="1" applyProtection="1">
      <alignment wrapText="1"/>
    </xf>
    <xf numFmtId="0" fontId="0" fillId="4" borderId="6" xfId="0" applyFill="1" applyBorder="1" applyAlignment="1" applyProtection="1">
      <alignment wrapText="1"/>
      <protection hidden="1"/>
    </xf>
    <xf numFmtId="0" fontId="0" fillId="4" borderId="9" xfId="0" applyFill="1" applyBorder="1" applyAlignment="1" applyProtection="1">
      <alignment wrapText="1"/>
      <protection hidden="1"/>
    </xf>
    <xf numFmtId="0" fontId="44" fillId="4" borderId="3"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xf>
    <xf numFmtId="0" fontId="47" fillId="4" borderId="0" xfId="0" applyFont="1" applyFill="1" applyBorder="1" applyAlignment="1" applyProtection="1">
      <alignment horizontal="center"/>
      <protection hidden="1"/>
    </xf>
    <xf numFmtId="0" fontId="49" fillId="4" borderId="0" xfId="0" applyFont="1" applyFill="1" applyBorder="1" applyAlignment="1" applyProtection="1">
      <alignment horizontal="center"/>
      <protection hidden="1"/>
    </xf>
    <xf numFmtId="0" fontId="2" fillId="4" borderId="0" xfId="0" applyFont="1" applyFill="1" applyBorder="1" applyAlignment="1" applyProtection="1">
      <alignment vertical="center"/>
      <protection hidden="1"/>
    </xf>
    <xf numFmtId="0" fontId="51" fillId="4" borderId="0" xfId="0" applyFont="1" applyFill="1" applyProtection="1">
      <protection hidden="1"/>
    </xf>
    <xf numFmtId="0" fontId="12" fillId="0" borderId="3" xfId="0" applyFont="1" applyBorder="1" applyAlignment="1" applyProtection="1">
      <alignment horizontal="center" vertical="center" wrapText="1"/>
      <protection hidden="1"/>
    </xf>
    <xf numFmtId="0" fontId="55" fillId="4" borderId="0" xfId="0" applyFont="1" applyFill="1" applyBorder="1" applyAlignment="1" applyProtection="1">
      <alignment horizontal="center" vertical="center" wrapText="1"/>
      <protection hidden="1"/>
    </xf>
    <xf numFmtId="0" fontId="55" fillId="4" borderId="5" xfId="0" applyFont="1" applyFill="1" applyBorder="1" applyAlignment="1" applyProtection="1">
      <alignment horizontal="center" vertical="center" wrapText="1"/>
      <protection hidden="1"/>
    </xf>
    <xf numFmtId="4" fontId="0" fillId="4" borderId="20" xfId="0" applyNumberFormat="1" applyFill="1" applyBorder="1" applyAlignment="1" applyProtection="1">
      <alignment horizontal="center" vertical="center"/>
      <protection locked="0"/>
    </xf>
    <xf numFmtId="0" fontId="55" fillId="2" borderId="5"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51" fillId="4" borderId="5" xfId="0" applyFont="1" applyFill="1" applyBorder="1" applyProtection="1">
      <protection hidden="1"/>
    </xf>
    <xf numFmtId="4" fontId="42" fillId="4" borderId="20" xfId="0" applyNumberFormat="1" applyFont="1" applyFill="1" applyBorder="1" applyProtection="1">
      <protection hidden="1"/>
    </xf>
    <xf numFmtId="0" fontId="0" fillId="4" borderId="50" xfId="0" applyFill="1" applyBorder="1" applyProtection="1"/>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3" xfId="0" quotePrefix="1" applyNumberFormat="1" applyFill="1" applyBorder="1" applyAlignment="1" applyProtection="1">
      <alignment horizontal="center"/>
      <protection locked="0"/>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19" fillId="0" borderId="21" xfId="0" applyFont="1" applyFill="1" applyBorder="1" applyAlignment="1" applyProtection="1">
      <alignment horizontal="left" vertical="center" wrapText="1"/>
      <protection hidden="1"/>
    </xf>
    <xf numFmtId="0" fontId="19" fillId="0" borderId="26" xfId="0" applyFont="1" applyFill="1" applyBorder="1" applyAlignment="1" applyProtection="1">
      <alignment horizontal="left" vertical="center" wrapText="1"/>
      <protection hidden="1"/>
    </xf>
    <xf numFmtId="0" fontId="19" fillId="0" borderId="1" xfId="0" applyFont="1" applyFill="1" applyBorder="1" applyAlignment="1" applyProtection="1">
      <alignment horizontal="left" vertical="center" wrapText="1"/>
      <protection hidden="1"/>
    </xf>
    <xf numFmtId="0" fontId="19" fillId="0" borderId="38" xfId="0" applyFont="1" applyFill="1" applyBorder="1" applyAlignment="1" applyProtection="1">
      <alignment horizontal="left" vertical="center" wrapText="1"/>
      <protection hidden="1"/>
    </xf>
    <xf numFmtId="0" fontId="19" fillId="0" borderId="7" xfId="0" applyFont="1" applyFill="1" applyBorder="1" applyAlignment="1" applyProtection="1">
      <alignment horizontal="left" vertical="center" wrapText="1"/>
      <protection hidden="1"/>
    </xf>
    <xf numFmtId="0" fontId="19" fillId="0" borderId="11" xfId="0" applyFont="1" applyFill="1" applyBorder="1" applyAlignment="1" applyProtection="1">
      <alignment horizontal="left" vertical="center" wrapText="1"/>
      <protection hidden="1"/>
    </xf>
    <xf numFmtId="0" fontId="19" fillId="0" borderId="36" xfId="0" applyFont="1" applyFill="1" applyBorder="1" applyAlignment="1" applyProtection="1">
      <alignment horizontal="left" vertical="center" wrapText="1"/>
      <protection hidden="1"/>
    </xf>
    <xf numFmtId="0" fontId="87" fillId="0" borderId="35" xfId="0" applyFont="1" applyFill="1" applyBorder="1" applyAlignment="1" applyProtection="1">
      <alignment horizontal="center" vertical="center" wrapText="1"/>
      <protection hidden="1"/>
    </xf>
    <xf numFmtId="0" fontId="87" fillId="0" borderId="19" xfId="0" applyFont="1" applyFill="1" applyBorder="1" applyAlignment="1" applyProtection="1">
      <alignment horizontal="center" vertical="center" wrapText="1"/>
      <protection hidden="1"/>
    </xf>
    <xf numFmtId="0" fontId="58" fillId="0" borderId="37" xfId="0" applyFont="1" applyFill="1" applyBorder="1" applyAlignment="1" applyProtection="1">
      <alignment horizontal="center" vertical="center" wrapText="1"/>
      <protection hidden="1"/>
    </xf>
    <xf numFmtId="0" fontId="19" fillId="0" borderId="7" xfId="0" applyFont="1" applyFill="1" applyBorder="1" applyAlignment="1" applyProtection="1">
      <alignment horizontal="left" wrapText="1"/>
      <protection hidden="1"/>
    </xf>
    <xf numFmtId="0" fontId="19" fillId="0" borderId="11" xfId="0" applyFont="1" applyFill="1" applyBorder="1" applyAlignment="1" applyProtection="1">
      <alignment horizontal="left" wrapText="1"/>
      <protection hidden="1"/>
    </xf>
    <xf numFmtId="0" fontId="19" fillId="0" borderId="36" xfId="0" applyFont="1" applyFill="1" applyBorder="1" applyAlignment="1" applyProtection="1">
      <alignment horizontal="left" wrapText="1"/>
      <protection hidden="1"/>
    </xf>
    <xf numFmtId="0" fontId="19" fillId="4" borderId="2" xfId="0" applyFont="1" applyFill="1" applyBorder="1" applyAlignment="1" applyProtection="1">
      <alignment horizontal="left" wrapText="1"/>
      <protection hidden="1"/>
    </xf>
    <xf numFmtId="0" fontId="19" fillId="4" borderId="0" xfId="0" applyFont="1" applyFill="1" applyBorder="1" applyAlignment="1" applyProtection="1">
      <alignment horizontal="left" wrapText="1"/>
      <protection hidden="1"/>
    </xf>
    <xf numFmtId="0" fontId="19" fillId="4" borderId="20" xfId="0" applyFont="1" applyFill="1" applyBorder="1" applyAlignment="1" applyProtection="1">
      <alignment horizontal="left" wrapText="1"/>
      <protection hidden="1"/>
    </xf>
    <xf numFmtId="0" fontId="19" fillId="4" borderId="2" xfId="0" applyFont="1" applyFill="1" applyBorder="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9" fillId="0" borderId="6" xfId="0" applyFont="1" applyFill="1" applyBorder="1" applyAlignment="1" applyProtection="1">
      <alignment horizontal="left" vertical="center" wrapText="1"/>
      <protection hidden="1"/>
    </xf>
    <xf numFmtId="0" fontId="19" fillId="0" borderId="9" xfId="0" applyFont="1" applyFill="1" applyBorder="1" applyAlignment="1" applyProtection="1">
      <alignment horizontal="left" vertical="center" wrapText="1"/>
      <protection hidden="1"/>
    </xf>
    <xf numFmtId="0" fontId="19" fillId="0" borderId="33" xfId="0" applyFont="1" applyFill="1" applyBorder="1" applyAlignment="1" applyProtection="1">
      <alignment horizontal="left" vertical="center" wrapText="1"/>
      <protection hidden="1"/>
    </xf>
    <xf numFmtId="0" fontId="13" fillId="4" borderId="35" xfId="0" applyFont="1" applyFill="1" applyBorder="1" applyAlignment="1" applyProtection="1">
      <alignment horizontal="center" vertical="center" wrapText="1"/>
      <protection hidden="1"/>
    </xf>
    <xf numFmtId="0" fontId="13" fillId="4" borderId="19" xfId="0" applyFont="1" applyFill="1" applyBorder="1" applyAlignment="1" applyProtection="1">
      <alignment horizontal="center" vertical="center" wrapText="1"/>
      <protection hidden="1"/>
    </xf>
    <xf numFmtId="0" fontId="0" fillId="0" borderId="37" xfId="0" applyBorder="1" applyAlignment="1" applyProtection="1">
      <alignment horizontal="center" vertical="center" wrapText="1"/>
      <protection hidden="1"/>
    </xf>
    <xf numFmtId="0" fontId="19" fillId="11" borderId="1" xfId="0" applyFont="1" applyFill="1" applyBorder="1" applyAlignment="1" applyProtection="1">
      <alignment horizontal="left" vertical="center" wrapText="1"/>
      <protection hidden="1"/>
    </xf>
    <xf numFmtId="0" fontId="19" fillId="11" borderId="38" xfId="0" applyFont="1" applyFill="1" applyBorder="1" applyAlignment="1" applyProtection="1">
      <alignment horizontal="left" vertical="center" wrapText="1"/>
      <protection hidden="1"/>
    </xf>
    <xf numFmtId="0" fontId="3" fillId="4" borderId="0" xfId="0" applyFont="1" applyFill="1" applyBorder="1" applyAlignment="1" applyProtection="1">
      <alignment wrapText="1"/>
      <protection hidden="1"/>
    </xf>
    <xf numFmtId="0" fontId="0" fillId="4" borderId="0" xfId="0" applyFont="1" applyFill="1" applyBorder="1" applyAlignment="1" applyProtection="1">
      <protection hidden="1"/>
    </xf>
    <xf numFmtId="0" fontId="20" fillId="4" borderId="0" xfId="0" applyFont="1" applyFill="1" applyBorder="1" applyAlignment="1" applyProtection="1">
      <alignment wrapText="1"/>
      <protection hidden="1"/>
    </xf>
    <xf numFmtId="0" fontId="25" fillId="4" borderId="21" xfId="0" applyFont="1" applyFill="1" applyBorder="1" applyAlignment="1" applyProtection="1">
      <alignment horizontal="left" vertical="center" wrapText="1"/>
      <protection hidden="1"/>
    </xf>
    <xf numFmtId="0" fontId="17" fillId="4" borderId="21" xfId="0" applyFont="1" applyFill="1" applyBorder="1" applyAlignment="1" applyProtection="1">
      <alignment horizontal="left" vertical="center" wrapText="1"/>
      <protection hidden="1"/>
    </xf>
    <xf numFmtId="0" fontId="17" fillId="4" borderId="26" xfId="0" applyFont="1" applyFill="1" applyBorder="1" applyAlignment="1" applyProtection="1">
      <alignment horizontal="left" vertical="center" wrapText="1"/>
      <protection hidden="1"/>
    </xf>
    <xf numFmtId="0" fontId="17" fillId="4" borderId="1" xfId="0" applyFont="1" applyFill="1" applyBorder="1" applyAlignment="1" applyProtection="1">
      <alignment horizontal="justify" vertical="center" wrapText="1"/>
      <protection hidden="1"/>
    </xf>
    <xf numFmtId="0" fontId="17" fillId="4" borderId="38" xfId="0" applyFont="1" applyFill="1" applyBorder="1" applyAlignment="1" applyProtection="1">
      <alignment horizontal="justify" vertical="center" wrapText="1"/>
      <protection hidden="1"/>
    </xf>
    <xf numFmtId="0" fontId="17" fillId="4" borderId="1" xfId="0" applyFont="1" applyFill="1" applyBorder="1" applyAlignment="1" applyProtection="1">
      <alignment horizontal="left" vertical="center" wrapText="1"/>
      <protection hidden="1"/>
    </xf>
    <xf numFmtId="0" fontId="17" fillId="4" borderId="38" xfId="0" applyFont="1" applyFill="1" applyBorder="1" applyAlignment="1" applyProtection="1">
      <alignment horizontal="left" vertical="center" wrapText="1"/>
      <protection hidden="1"/>
    </xf>
    <xf numFmtId="0" fontId="17" fillId="4" borderId="7" xfId="0" applyFont="1" applyFill="1" applyBorder="1" applyAlignment="1" applyProtection="1">
      <alignment horizontal="justify" vertical="center" wrapText="1"/>
      <protection hidden="1"/>
    </xf>
    <xf numFmtId="0" fontId="17" fillId="4" borderId="11" xfId="0" applyFont="1" applyFill="1" applyBorder="1" applyAlignment="1" applyProtection="1">
      <alignment horizontal="justify" vertical="center" wrapText="1"/>
      <protection hidden="1"/>
    </xf>
    <xf numFmtId="0" fontId="17" fillId="4" borderId="36" xfId="0" applyFont="1" applyFill="1" applyBorder="1" applyAlignment="1" applyProtection="1">
      <alignment horizontal="justify" vertical="center" wrapText="1"/>
      <protection hidden="1"/>
    </xf>
    <xf numFmtId="0" fontId="17" fillId="4" borderId="2" xfId="0" applyFont="1" applyFill="1" applyBorder="1" applyAlignment="1" applyProtection="1">
      <alignment horizontal="justify" vertical="center" wrapText="1"/>
      <protection hidden="1"/>
    </xf>
    <xf numFmtId="0" fontId="17" fillId="4" borderId="0" xfId="0" applyFont="1" applyFill="1" applyBorder="1" applyAlignment="1" applyProtection="1">
      <alignment horizontal="justify" vertical="center" wrapText="1"/>
      <protection hidden="1"/>
    </xf>
    <xf numFmtId="0" fontId="17" fillId="4" borderId="20" xfId="0" applyFont="1" applyFill="1" applyBorder="1" applyAlignment="1" applyProtection="1">
      <alignment horizontal="justify" vertical="center" wrapText="1"/>
      <protection hidden="1"/>
    </xf>
    <xf numFmtId="0" fontId="17" fillId="4" borderId="6" xfId="0" applyFont="1" applyFill="1" applyBorder="1" applyAlignment="1" applyProtection="1">
      <alignment horizontal="justify" vertical="center" wrapText="1"/>
      <protection hidden="1"/>
    </xf>
    <xf numFmtId="0" fontId="17" fillId="4" borderId="9" xfId="0" applyFont="1" applyFill="1" applyBorder="1" applyAlignment="1" applyProtection="1">
      <alignment horizontal="justify" vertical="center" wrapText="1"/>
      <protection hidden="1"/>
    </xf>
    <xf numFmtId="0" fontId="17" fillId="4" borderId="33" xfId="0" applyFont="1" applyFill="1" applyBorder="1" applyAlignment="1" applyProtection="1">
      <alignment horizontal="justify" vertical="center" wrapText="1"/>
      <protection hidden="1"/>
    </xf>
    <xf numFmtId="0" fontId="13" fillId="4" borderId="46" xfId="0" applyFont="1" applyFill="1" applyBorder="1" applyAlignment="1" applyProtection="1">
      <alignment horizontal="center" vertical="center" wrapText="1"/>
      <protection hidden="1"/>
    </xf>
    <xf numFmtId="0" fontId="0" fillId="4" borderId="46" xfId="0" applyFont="1" applyFill="1" applyBorder="1" applyAlignment="1" applyProtection="1">
      <alignment horizontal="center" vertical="center" wrapText="1"/>
      <protection hidden="1"/>
    </xf>
    <xf numFmtId="0" fontId="15" fillId="4" borderId="42" xfId="0" applyFont="1" applyFill="1" applyBorder="1" applyAlignment="1" applyProtection="1">
      <alignment horizontal="left" vertical="center" wrapText="1"/>
      <protection hidden="1"/>
    </xf>
    <xf numFmtId="0" fontId="15" fillId="4" borderId="43" xfId="0" applyFont="1" applyFill="1" applyBorder="1" applyAlignment="1" applyProtection="1">
      <alignment horizontal="left" vertical="center" wrapText="1"/>
      <protection hidden="1"/>
    </xf>
    <xf numFmtId="0" fontId="15" fillId="4" borderId="44" xfId="0" applyFont="1" applyFill="1" applyBorder="1" applyAlignment="1" applyProtection="1">
      <alignment horizontal="left" vertical="center" wrapText="1"/>
      <protection hidden="1"/>
    </xf>
    <xf numFmtId="0" fontId="17" fillId="4" borderId="27" xfId="0" applyFont="1" applyFill="1" applyBorder="1" applyAlignment="1" applyProtection="1">
      <alignment horizontal="left" vertical="center" wrapText="1"/>
      <protection hidden="1"/>
    </xf>
    <xf numFmtId="0" fontId="17" fillId="4" borderId="47" xfId="0" applyFont="1" applyFill="1" applyBorder="1" applyAlignment="1" applyProtection="1">
      <alignment horizontal="left" vertical="center" wrapText="1"/>
      <protection hidden="1"/>
    </xf>
    <xf numFmtId="0" fontId="17" fillId="4" borderId="7" xfId="0" applyFont="1" applyFill="1" applyBorder="1" applyAlignment="1" applyProtection="1">
      <alignment horizontal="left" vertical="center" wrapText="1"/>
      <protection hidden="1"/>
    </xf>
    <xf numFmtId="0" fontId="17" fillId="4" borderId="11" xfId="0" applyFont="1" applyFill="1" applyBorder="1" applyAlignment="1" applyProtection="1">
      <alignment horizontal="left" vertical="center" wrapText="1"/>
      <protection hidden="1"/>
    </xf>
    <xf numFmtId="0" fontId="17" fillId="4" borderId="36" xfId="0" applyFont="1"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wrapText="1"/>
      <protection hidden="1"/>
    </xf>
    <xf numFmtId="0" fontId="17" fillId="4" borderId="0" xfId="0" applyFont="1" applyFill="1" applyBorder="1" applyAlignment="1" applyProtection="1">
      <alignment horizontal="left" vertical="center" wrapText="1"/>
      <protection hidden="1"/>
    </xf>
    <xf numFmtId="0" fontId="17" fillId="4" borderId="20"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33" xfId="0" applyFont="1" applyFill="1" applyBorder="1" applyAlignment="1" applyProtection="1">
      <alignment horizontal="left" vertical="center" wrapText="1"/>
      <protection hidden="1"/>
    </xf>
    <xf numFmtId="0" fontId="21" fillId="8" borderId="7" xfId="0" applyFont="1" applyFill="1" applyBorder="1" applyAlignment="1" applyProtection="1">
      <alignment horizontal="center" vertical="center" wrapText="1"/>
      <protection hidden="1"/>
    </xf>
    <xf numFmtId="0" fontId="21" fillId="8" borderId="6" xfId="0" applyFont="1" applyFill="1" applyBorder="1" applyAlignment="1" applyProtection="1">
      <alignment horizontal="center" vertical="center" wrapText="1"/>
      <protection hidden="1"/>
    </xf>
    <xf numFmtId="0" fontId="20" fillId="4" borderId="11" xfId="0" applyFont="1" applyFill="1"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0" fillId="4" borderId="6" xfId="0" applyFill="1" applyBorder="1" applyAlignment="1" applyProtection="1">
      <protection hidden="1"/>
    </xf>
    <xf numFmtId="0" fontId="0" fillId="4" borderId="9" xfId="0" applyFill="1" applyBorder="1" applyAlignment="1" applyProtection="1">
      <protection hidden="1"/>
    </xf>
    <xf numFmtId="0" fontId="0" fillId="0" borderId="9" xfId="0" applyBorder="1" applyAlignment="1" applyProtection="1">
      <protection hidden="1"/>
    </xf>
    <xf numFmtId="0" fontId="0" fillId="0" borderId="10" xfId="0" applyBorder="1" applyAlignment="1" applyProtection="1">
      <protection hidden="1"/>
    </xf>
    <xf numFmtId="0" fontId="21" fillId="8" borderId="1"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left" vertical="center" wrapText="1"/>
      <protection hidden="1"/>
    </xf>
    <xf numFmtId="0" fontId="0" fillId="0" borderId="1" xfId="0" applyBorder="1" applyAlignment="1">
      <alignment wrapText="1"/>
    </xf>
    <xf numFmtId="0" fontId="21" fillId="8" borderId="2" xfId="0" applyFont="1" applyFill="1" applyBorder="1" applyAlignment="1" applyProtection="1">
      <alignment horizontal="center" vertical="center"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protection hidden="1"/>
    </xf>
    <xf numFmtId="0" fontId="0" fillId="0" borderId="0" xfId="0" applyBorder="1" applyAlignment="1" applyProtection="1">
      <protection hidden="1"/>
    </xf>
    <xf numFmtId="0" fontId="0" fillId="0" borderId="8" xfId="0" applyBorder="1" applyAlignment="1" applyProtection="1">
      <protection hidden="1"/>
    </xf>
    <xf numFmtId="0" fontId="20" fillId="4" borderId="6" xfId="0" applyFont="1" applyFill="1" applyBorder="1" applyAlignment="1" applyProtection="1">
      <protection hidden="1"/>
    </xf>
    <xf numFmtId="0" fontId="20" fillId="4" borderId="9" xfId="0" applyFont="1" applyFill="1" applyBorder="1" applyAlignment="1" applyProtection="1">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6" xfId="0" applyBorder="1" applyAlignment="1" applyProtection="1">
      <alignment vertical="center"/>
      <protection hidden="1"/>
    </xf>
    <xf numFmtId="0" fontId="0" fillId="0" borderId="9" xfId="0" applyBorder="1" applyAlignment="1" applyProtection="1">
      <alignment vertical="center"/>
      <protection hidden="1"/>
    </xf>
    <xf numFmtId="0" fontId="57" fillId="4" borderId="11" xfId="0" applyFont="1" applyFill="1" applyBorder="1" applyAlignment="1" applyProtection="1">
      <alignment vertical="center" wrapText="1"/>
    </xf>
    <xf numFmtId="0" fontId="0" fillId="0" borderId="11" xfId="0" applyBorder="1" applyAlignment="1" applyProtection="1"/>
    <xf numFmtId="0" fontId="57" fillId="4" borderId="0" xfId="0" applyFont="1" applyFill="1" applyBorder="1" applyAlignment="1" applyProtection="1">
      <alignment vertical="center" wrapText="1"/>
    </xf>
    <xf numFmtId="0" fontId="58" fillId="4" borderId="0" xfId="0" applyFont="1" applyFill="1" applyAlignment="1" applyProtection="1"/>
    <xf numFmtId="0" fontId="0" fillId="4" borderId="0" xfId="0" applyFill="1" applyAlignment="1" applyProtection="1"/>
    <xf numFmtId="0" fontId="0" fillId="0" borderId="0" xfId="0" applyAlignment="1" applyProtection="1"/>
    <xf numFmtId="0" fontId="20" fillId="4" borderId="0" xfId="0" applyFont="1" applyFill="1" applyBorder="1" applyAlignment="1" applyProtection="1">
      <alignment vertical="center"/>
    </xf>
    <xf numFmtId="0" fontId="2" fillId="4" borderId="0" xfId="0" applyFont="1" applyFill="1" applyAlignment="1" applyProtection="1">
      <alignment vertical="center"/>
      <protection hidden="1"/>
    </xf>
    <xf numFmtId="0" fontId="0" fillId="0" borderId="0" xfId="0" applyAlignment="1"/>
    <xf numFmtId="17" fontId="42" fillId="0" borderId="3" xfId="0" applyNumberFormat="1" applyFont="1"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42" fillId="0" borderId="1" xfId="0" applyFont="1" applyBorder="1" applyAlignment="1" applyProtection="1">
      <alignment horizontal="center" vertical="center" textRotation="90" wrapText="1"/>
      <protection hidden="1"/>
    </xf>
    <xf numFmtId="0" fontId="0" fillId="0" borderId="1" xfId="0" applyBorder="1" applyAlignment="1"/>
    <xf numFmtId="0" fontId="21" fillId="8" borderId="7"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0" fillId="4" borderId="7" xfId="0" applyFont="1" applyFill="1" applyBorder="1" applyAlignment="1" applyProtection="1">
      <alignment vertical="center" wrapText="1"/>
    </xf>
    <xf numFmtId="0" fontId="20" fillId="4" borderId="11" xfId="0" applyFont="1" applyFill="1" applyBorder="1" applyAlignment="1" applyProtection="1">
      <alignment vertical="center" wrapText="1"/>
    </xf>
    <xf numFmtId="0" fontId="0" fillId="4" borderId="11" xfId="0" applyFill="1" applyBorder="1" applyAlignment="1" applyProtection="1">
      <alignment vertical="center" wrapText="1"/>
    </xf>
    <xf numFmtId="0" fontId="0" fillId="4" borderId="11" xfId="0" applyFill="1" applyBorder="1" applyAlignment="1" applyProtection="1"/>
    <xf numFmtId="0" fontId="0" fillId="4" borderId="12" xfId="0" applyFill="1" applyBorder="1" applyAlignment="1" applyProtection="1"/>
    <xf numFmtId="0" fontId="20" fillId="4" borderId="6" xfId="0" applyFont="1" applyFill="1" applyBorder="1" applyAlignment="1" applyProtection="1">
      <alignment vertical="center"/>
    </xf>
    <xf numFmtId="0" fontId="20" fillId="4" borderId="9" xfId="0" applyFont="1" applyFill="1" applyBorder="1" applyAlignment="1" applyProtection="1">
      <alignment vertical="center"/>
    </xf>
    <xf numFmtId="0" fontId="0" fillId="4" borderId="9" xfId="0" applyFill="1" applyBorder="1" applyAlignment="1" applyProtection="1">
      <alignment vertical="center"/>
    </xf>
    <xf numFmtId="0" fontId="17" fillId="4" borderId="7"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20" fillId="4" borderId="11" xfId="0" applyFont="1" applyFill="1" applyBorder="1" applyAlignment="1" applyProtection="1"/>
    <xf numFmtId="0" fontId="0" fillId="4" borderId="6" xfId="0" applyFill="1" applyBorder="1" applyAlignment="1" applyProtection="1"/>
    <xf numFmtId="0" fontId="0" fillId="4" borderId="9" xfId="0" applyFill="1" applyBorder="1" applyAlignment="1" applyProtection="1"/>
    <xf numFmtId="0" fontId="0" fillId="4" borderId="10" xfId="0" applyFill="1" applyBorder="1" applyAlignment="1" applyProtection="1"/>
    <xf numFmtId="0" fontId="20" fillId="4" borderId="27" xfId="0" applyFont="1" applyFill="1" applyBorder="1" applyAlignment="1" applyProtection="1">
      <alignment horizontal="left" vertical="center" wrapText="1"/>
    </xf>
    <xf numFmtId="0" fontId="20" fillId="4" borderId="27" xfId="0" applyFont="1" applyFill="1" applyBorder="1" applyAlignment="1" applyProtection="1">
      <alignment horizontal="left" vertical="center"/>
    </xf>
    <xf numFmtId="0" fontId="0" fillId="4" borderId="27" xfId="0" applyFont="1" applyFill="1" applyBorder="1" applyAlignment="1" applyProtection="1"/>
    <xf numFmtId="0" fontId="0" fillId="4" borderId="27" xfId="0" applyFill="1" applyBorder="1" applyAlignment="1" applyProtection="1"/>
    <xf numFmtId="0" fontId="20" fillId="4" borderId="7" xfId="0" applyFont="1" applyFill="1" applyBorder="1" applyAlignment="1" applyProtection="1"/>
    <xf numFmtId="0" fontId="20" fillId="4" borderId="2" xfId="0" applyFont="1" applyFill="1" applyBorder="1" applyAlignment="1" applyProtection="1"/>
    <xf numFmtId="0" fontId="20" fillId="4" borderId="0" xfId="0" applyFont="1" applyFill="1" applyBorder="1" applyAlignment="1" applyProtection="1"/>
    <xf numFmtId="0" fontId="0" fillId="4" borderId="0" xfId="0" applyFill="1" applyBorder="1" applyAlignment="1" applyProtection="1"/>
    <xf numFmtId="0" fontId="0" fillId="4" borderId="8" xfId="0" applyFill="1" applyBorder="1" applyAlignment="1" applyProtection="1"/>
    <xf numFmtId="4" fontId="0" fillId="2" borderId="27" xfId="0" applyNumberFormat="1" applyFill="1" applyBorder="1" applyAlignment="1" applyProtection="1">
      <alignment horizontal="center" vertical="center"/>
      <protection locked="0"/>
    </xf>
    <xf numFmtId="17" fontId="42" fillId="0" borderId="1" xfId="0" applyNumberFormat="1" applyFont="1" applyBorder="1" applyAlignment="1" applyProtection="1">
      <alignment horizontal="center"/>
    </xf>
    <xf numFmtId="0" fontId="42" fillId="0" borderId="1" xfId="0" applyFont="1" applyBorder="1" applyAlignment="1" applyProtection="1">
      <alignment horizontal="center" vertical="center" textRotation="90"/>
    </xf>
    <xf numFmtId="0" fontId="42" fillId="0" borderId="1" xfId="0" applyFont="1" applyBorder="1" applyAlignment="1" applyProtection="1">
      <alignment horizontal="center"/>
    </xf>
    <xf numFmtId="0" fontId="4" fillId="0" borderId="39" xfId="0" applyFont="1" applyBorder="1" applyAlignment="1" applyProtection="1">
      <alignment horizontal="center"/>
    </xf>
    <xf numFmtId="0" fontId="4" fillId="0" borderId="40" xfId="0" applyFont="1" applyBorder="1" applyAlignment="1" applyProtection="1">
      <alignment horizontal="center"/>
    </xf>
    <xf numFmtId="0" fontId="42" fillId="0" borderId="1" xfId="0" applyFont="1" applyBorder="1" applyAlignment="1" applyProtection="1">
      <alignment horizontal="center" vertical="center"/>
    </xf>
    <xf numFmtId="0" fontId="0" fillId="0" borderId="1" xfId="0" applyBorder="1" applyAlignment="1" applyProtection="1"/>
    <xf numFmtId="0" fontId="3" fillId="4" borderId="7"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42" fillId="0" borderId="1" xfId="0" applyFont="1" applyBorder="1" applyAlignment="1" applyProtection="1"/>
    <xf numFmtId="0" fontId="4" fillId="0" borderId="28" xfId="0" applyFont="1" applyFill="1" applyBorder="1" applyAlignment="1" applyProtection="1">
      <alignment horizontal="left"/>
    </xf>
    <xf numFmtId="0" fontId="4" fillId="0" borderId="1" xfId="0" applyFont="1" applyFill="1" applyBorder="1" applyAlignment="1" applyProtection="1">
      <alignment horizontal="left"/>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4" fillId="0" borderId="1" xfId="0" applyFont="1" applyBorder="1" applyAlignment="1" applyProtection="1">
      <alignment horizontal="center"/>
    </xf>
    <xf numFmtId="4" fontId="42" fillId="4" borderId="3" xfId="0" applyNumberFormat="1" applyFont="1" applyFill="1" applyBorder="1" applyAlignment="1" applyProtection="1">
      <alignment horizontal="center"/>
    </xf>
    <xf numFmtId="0" fontId="42" fillId="0" borderId="4" xfId="0" applyFont="1" applyBorder="1" applyAlignment="1" applyProtection="1">
      <alignment horizontal="center"/>
    </xf>
    <xf numFmtId="0" fontId="42" fillId="0" borderId="5" xfId="0" applyFont="1" applyBorder="1" applyAlignment="1" applyProtection="1">
      <alignment horizontal="center"/>
    </xf>
    <xf numFmtId="0" fontId="3" fillId="4" borderId="1" xfId="0" applyFont="1" applyFill="1" applyBorder="1" applyAlignment="1" applyProtection="1">
      <alignment horizontal="center"/>
    </xf>
    <xf numFmtId="0" fontId="0" fillId="0" borderId="9" xfId="0" applyBorder="1" applyAlignment="1" applyProtection="1">
      <alignment wrapText="1"/>
      <protection hidden="1"/>
    </xf>
    <xf numFmtId="0" fontId="20" fillId="4" borderId="27" xfId="0" applyFont="1" applyFill="1" applyBorder="1" applyAlignment="1" applyProtection="1">
      <alignment vertical="center" wrapText="1"/>
      <protection hidden="1"/>
    </xf>
    <xf numFmtId="0" fontId="20" fillId="4" borderId="6" xfId="0" applyFont="1" applyFill="1" applyBorder="1" applyAlignment="1" applyProtection="1">
      <alignment wrapText="1"/>
      <protection hidden="1"/>
    </xf>
    <xf numFmtId="0" fontId="20" fillId="4" borderId="9" xfId="0" applyFont="1" applyFill="1" applyBorder="1" applyAlignment="1" applyProtection="1">
      <alignment wrapText="1"/>
      <protection hidden="1"/>
    </xf>
    <xf numFmtId="0" fontId="0" fillId="4" borderId="9" xfId="0" applyFill="1" applyBorder="1" applyAlignment="1" applyProtection="1">
      <alignment wrapText="1"/>
      <protection hidden="1"/>
    </xf>
    <xf numFmtId="0" fontId="21" fillId="8" borderId="27" xfId="0" applyFont="1" applyFill="1" applyBorder="1" applyAlignment="1" applyProtection="1">
      <alignment horizontal="center" vertical="center" wrapText="1"/>
      <protection hidden="1"/>
    </xf>
    <xf numFmtId="0" fontId="21" fillId="8" borderId="21" xfId="0" applyFont="1" applyFill="1" applyBorder="1" applyAlignment="1" applyProtection="1">
      <alignment horizontal="center" vertical="center" wrapText="1"/>
      <protection hidden="1"/>
    </xf>
    <xf numFmtId="0" fontId="0" fillId="0" borderId="1" xfId="0" applyBorder="1" applyAlignment="1">
      <alignment horizontal="center"/>
    </xf>
    <xf numFmtId="4" fontId="0" fillId="2" borderId="1" xfId="0" applyNumberFormat="1" applyFill="1" applyBorder="1" applyAlignment="1" applyProtection="1">
      <alignment horizontal="center" vertical="center"/>
      <protection locked="0"/>
    </xf>
    <xf numFmtId="0" fontId="50" fillId="0" borderId="1" xfId="0" applyFont="1" applyBorder="1" applyAlignment="1" applyProtection="1">
      <alignment horizontal="center" vertical="center"/>
      <protection hidden="1"/>
    </xf>
    <xf numFmtId="0" fontId="42" fillId="0" borderId="1" xfId="0" applyFont="1" applyBorder="1" applyAlignment="1" applyProtection="1">
      <alignment vertical="center"/>
    </xf>
    <xf numFmtId="0" fontId="0" fillId="0" borderId="1" xfId="0" applyBorder="1" applyAlignment="1">
      <alignment vertical="center"/>
    </xf>
    <xf numFmtId="0" fontId="60" fillId="3" borderId="13" xfId="0" applyFont="1" applyFill="1" applyBorder="1" applyAlignment="1" applyProtection="1">
      <alignment horizontal="center"/>
      <protection hidden="1"/>
    </xf>
    <xf numFmtId="0" fontId="60" fillId="3" borderId="14" xfId="0" applyFont="1" applyFill="1" applyBorder="1" applyAlignment="1" applyProtection="1">
      <alignment horizontal="center"/>
      <protection hidden="1"/>
    </xf>
    <xf numFmtId="0" fontId="58" fillId="0" borderId="14" xfId="0" applyFont="1" applyBorder="1" applyAlignment="1" applyProtection="1">
      <alignment horizontal="center"/>
      <protection hidden="1"/>
    </xf>
    <xf numFmtId="0" fontId="58" fillId="0" borderId="15" xfId="0" applyFont="1" applyBorder="1" applyAlignment="1" applyProtection="1">
      <alignment horizontal="center"/>
      <protection hidden="1"/>
    </xf>
    <xf numFmtId="0" fontId="74" fillId="0" borderId="1" xfId="0" applyFont="1" applyBorder="1" applyAlignment="1" applyProtection="1">
      <alignment horizontal="left" vertical="center"/>
      <protection hidden="1"/>
    </xf>
    <xf numFmtId="0" fontId="0" fillId="0" borderId="0" xfId="0" applyBorder="1" applyAlignment="1" applyProtection="1">
      <alignment vertical="center"/>
    </xf>
    <xf numFmtId="0" fontId="58" fillId="4" borderId="0" xfId="0" applyFont="1" applyFill="1" applyBorder="1" applyAlignment="1" applyProtection="1">
      <alignment vertical="center"/>
    </xf>
    <xf numFmtId="0" fontId="0" fillId="4" borderId="0" xfId="0" applyFill="1" applyBorder="1" applyAlignment="1" applyProtection="1">
      <alignment vertical="center"/>
    </xf>
    <xf numFmtId="0" fontId="3" fillId="4" borderId="11"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0" fillId="0" borderId="1" xfId="0" applyBorder="1" applyAlignment="1" applyProtection="1">
      <alignment horizontal="center"/>
    </xf>
    <xf numFmtId="0" fontId="3" fillId="4" borderId="1" xfId="0" applyFont="1" applyFill="1" applyBorder="1" applyAlignment="1" applyProtection="1">
      <alignment horizontal="center" vertical="center"/>
    </xf>
    <xf numFmtId="0" fontId="17" fillId="0" borderId="1" xfId="0" applyFont="1" applyFill="1" applyBorder="1" applyAlignment="1" applyProtection="1">
      <alignment horizontal="left" vertical="center" wrapText="1"/>
      <protection hidden="1"/>
    </xf>
    <xf numFmtId="0" fontId="17" fillId="0" borderId="38"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justify" vertical="center" wrapText="1"/>
      <protection hidden="1"/>
    </xf>
    <xf numFmtId="0" fontId="17" fillId="0" borderId="38" xfId="0" applyFont="1" applyFill="1" applyBorder="1" applyAlignment="1" applyProtection="1">
      <alignment horizontal="justify" vertical="center" wrapText="1"/>
      <protection hidden="1"/>
    </xf>
    <xf numFmtId="0" fontId="19" fillId="0" borderId="40" xfId="0" applyFont="1" applyFill="1" applyBorder="1" applyAlignment="1" applyProtection="1">
      <alignment horizontal="left" vertical="center" wrapText="1"/>
      <protection hidden="1"/>
    </xf>
    <xf numFmtId="0" fontId="19" fillId="0" borderId="41" xfId="0" applyFont="1" applyFill="1" applyBorder="1" applyAlignment="1" applyProtection="1">
      <alignment horizontal="left" vertical="center" wrapText="1"/>
      <protection hidden="1"/>
    </xf>
    <xf numFmtId="0" fontId="15" fillId="0" borderId="29" xfId="0" applyFont="1" applyFill="1" applyBorder="1" applyAlignment="1" applyProtection="1">
      <alignment horizontal="left" vertical="center" wrapText="1"/>
      <protection hidden="1"/>
    </xf>
    <xf numFmtId="0" fontId="15" fillId="0" borderId="30" xfId="0" applyFont="1" applyFill="1" applyBorder="1" applyAlignment="1" applyProtection="1">
      <alignment horizontal="left" vertical="center" wrapText="1"/>
      <protection hidden="1"/>
    </xf>
    <xf numFmtId="0" fontId="15" fillId="0" borderId="31"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9" xfId="0" applyFont="1" applyFill="1" applyBorder="1" applyAlignment="1" applyProtection="1">
      <alignment horizontal="left" vertical="center" wrapText="1"/>
      <protection hidden="1"/>
    </xf>
    <xf numFmtId="0" fontId="17" fillId="0" borderId="33" xfId="0" applyFont="1" applyFill="1" applyBorder="1" applyAlignment="1" applyProtection="1">
      <alignment horizontal="left" vertical="center" wrapText="1"/>
      <protection hidden="1"/>
    </xf>
    <xf numFmtId="0" fontId="17" fillId="0" borderId="3" xfId="0" applyFont="1" applyFill="1" applyBorder="1" applyAlignment="1" applyProtection="1">
      <alignment horizontal="left" vertical="center" wrapText="1"/>
      <protection hidden="1"/>
    </xf>
    <xf numFmtId="0" fontId="17" fillId="0" borderId="4" xfId="0" applyFont="1" applyFill="1" applyBorder="1" applyAlignment="1" applyProtection="1">
      <alignment horizontal="left" vertical="center" wrapText="1"/>
      <protection hidden="1"/>
    </xf>
    <xf numFmtId="0" fontId="17" fillId="0" borderId="34" xfId="0" applyFont="1" applyFill="1" applyBorder="1" applyAlignment="1" applyProtection="1">
      <alignment horizontal="left" vertical="center" wrapText="1"/>
      <protection hidden="1"/>
    </xf>
    <xf numFmtId="0" fontId="17" fillId="0" borderId="7" xfId="0" applyFont="1" applyFill="1" applyBorder="1" applyAlignment="1" applyProtection="1">
      <alignment horizontal="left" wrapText="1"/>
      <protection hidden="1"/>
    </xf>
    <xf numFmtId="0" fontId="17" fillId="0" borderId="11" xfId="0" applyFont="1" applyFill="1" applyBorder="1" applyAlignment="1" applyProtection="1">
      <alignment horizontal="left" wrapText="1"/>
      <protection hidden="1"/>
    </xf>
    <xf numFmtId="0" fontId="17" fillId="0" borderId="36" xfId="0" applyFont="1" applyFill="1" applyBorder="1" applyAlignment="1" applyProtection="1">
      <alignment horizontal="left" wrapText="1"/>
      <protection hidden="1"/>
    </xf>
    <xf numFmtId="0" fontId="17" fillId="0" borderId="21" xfId="0" applyFont="1" applyFill="1" applyBorder="1" applyAlignment="1" applyProtection="1">
      <alignment horizontal="left" vertical="center" wrapText="1"/>
      <protection hidden="1"/>
    </xf>
    <xf numFmtId="0" fontId="17" fillId="0" borderId="26" xfId="0" applyFont="1" applyFill="1" applyBorder="1" applyAlignment="1" applyProtection="1">
      <alignment horizontal="left" vertical="center" wrapText="1"/>
      <protection hidden="1"/>
    </xf>
    <xf numFmtId="0" fontId="13" fillId="0" borderId="35" xfId="0" applyFont="1" applyFill="1" applyBorder="1" applyAlignment="1" applyProtection="1">
      <alignment horizontal="center" vertical="center"/>
      <protection hidden="1"/>
    </xf>
    <xf numFmtId="0" fontId="13" fillId="0" borderId="19" xfId="0" applyFont="1" applyFill="1" applyBorder="1" applyAlignment="1" applyProtection="1">
      <alignment horizontal="center" vertical="center"/>
      <protection hidden="1"/>
    </xf>
    <xf numFmtId="0" fontId="13" fillId="0" borderId="37" xfId="0" applyFont="1" applyFill="1" applyBorder="1" applyAlignment="1" applyProtection="1">
      <alignment horizontal="center" vertical="center"/>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17" fillId="0" borderId="36" xfId="0" applyFont="1" applyFill="1" applyBorder="1" applyAlignment="1" applyProtection="1">
      <alignment horizontal="left" vertical="center" wrapText="1"/>
      <protection hidden="1"/>
    </xf>
    <xf numFmtId="0" fontId="17" fillId="0" borderId="2"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20" xfId="0" applyFont="1" applyFill="1" applyBorder="1" applyAlignment="1" applyProtection="1">
      <alignment horizontal="left" vertical="center" wrapText="1"/>
      <protection hidden="1"/>
    </xf>
    <xf numFmtId="0" fontId="13" fillId="0" borderId="35" xfId="0" applyFont="1" applyFill="1" applyBorder="1" applyAlignment="1" applyProtection="1">
      <alignment horizontal="center" vertical="center" wrapText="1"/>
      <protection hidden="1"/>
    </xf>
    <xf numFmtId="0" fontId="13" fillId="0" borderId="19" xfId="0" applyFont="1" applyFill="1" applyBorder="1" applyAlignment="1" applyProtection="1">
      <alignment horizontal="center" vertical="center" wrapText="1"/>
      <protection hidden="1"/>
    </xf>
    <xf numFmtId="0" fontId="17" fillId="0" borderId="2" xfId="0" applyFont="1" applyFill="1" applyBorder="1" applyAlignment="1" applyProtection="1">
      <alignment horizontal="justify" vertical="center" wrapText="1"/>
      <protection hidden="1"/>
    </xf>
    <xf numFmtId="0" fontId="17" fillId="0" borderId="0" xfId="0" applyFont="1" applyFill="1" applyBorder="1" applyAlignment="1" applyProtection="1">
      <alignment horizontal="justify" vertical="center" wrapText="1"/>
      <protection hidden="1"/>
    </xf>
    <xf numFmtId="0" fontId="17" fillId="0" borderId="20" xfId="0" applyFont="1" applyFill="1" applyBorder="1" applyAlignment="1" applyProtection="1">
      <alignment horizontal="justify" vertical="center" wrapText="1"/>
      <protection hidden="1"/>
    </xf>
    <xf numFmtId="0" fontId="0" fillId="0" borderId="37" xfId="0" applyFill="1" applyBorder="1" applyAlignment="1" applyProtection="1">
      <alignment horizontal="center" vertical="center" wrapText="1"/>
      <protection hidden="1"/>
    </xf>
    <xf numFmtId="0" fontId="73" fillId="4" borderId="2" xfId="0" applyFont="1" applyFill="1" applyBorder="1" applyAlignment="1" applyProtection="1">
      <alignment horizontal="left" wrapText="1"/>
      <protection hidden="1"/>
    </xf>
    <xf numFmtId="0" fontId="73" fillId="4" borderId="0" xfId="0" applyFont="1" applyFill="1" applyBorder="1" applyAlignment="1" applyProtection="1">
      <alignment horizontal="left" wrapText="1"/>
      <protection hidden="1"/>
    </xf>
    <xf numFmtId="0" fontId="73" fillId="4" borderId="20" xfId="0" applyFont="1" applyFill="1" applyBorder="1" applyAlignment="1" applyProtection="1">
      <alignment horizontal="left" wrapText="1"/>
      <protection hidden="1"/>
    </xf>
    <xf numFmtId="0" fontId="73" fillId="0" borderId="2" xfId="0" applyFont="1" applyBorder="1" applyAlignment="1" applyProtection="1">
      <alignment horizontal="left" vertical="center" wrapText="1"/>
      <protection hidden="1"/>
    </xf>
    <xf numFmtId="0" fontId="84" fillId="0" borderId="0" xfId="0" applyFont="1" applyBorder="1" applyAlignment="1" applyProtection="1">
      <alignment horizontal="left" vertical="center" wrapText="1"/>
      <protection hidden="1"/>
    </xf>
    <xf numFmtId="0" fontId="84" fillId="0" borderId="20" xfId="0" applyFont="1" applyBorder="1" applyAlignment="1" applyProtection="1">
      <alignment horizontal="left" vertical="center" wrapText="1"/>
      <protection hidden="1"/>
    </xf>
    <xf numFmtId="0" fontId="19" fillId="0" borderId="7" xfId="0" applyFont="1" applyFill="1" applyBorder="1" applyAlignment="1" applyProtection="1">
      <alignment horizontal="justify" vertical="center" wrapText="1"/>
      <protection hidden="1"/>
    </xf>
    <xf numFmtId="0" fontId="19" fillId="0" borderId="11" xfId="0" applyFont="1" applyFill="1" applyBorder="1" applyAlignment="1" applyProtection="1">
      <alignment horizontal="justify" vertical="center" wrapText="1"/>
      <protection hidden="1"/>
    </xf>
    <xf numFmtId="0" fontId="19" fillId="0" borderId="36" xfId="0" applyFont="1" applyFill="1" applyBorder="1" applyAlignment="1" applyProtection="1">
      <alignment horizontal="justify" vertical="center" wrapText="1"/>
      <protection hidden="1"/>
    </xf>
    <xf numFmtId="0" fontId="19" fillId="0" borderId="6" xfId="0" applyFont="1" applyFill="1" applyBorder="1" applyAlignment="1" applyProtection="1">
      <alignment horizontal="justify" vertical="center" wrapText="1"/>
      <protection hidden="1"/>
    </xf>
    <xf numFmtId="0" fontId="0" fillId="0" borderId="9" xfId="0" applyFill="1" applyBorder="1" applyAlignment="1" applyProtection="1">
      <alignment horizontal="justify" vertical="center" wrapText="1"/>
      <protection hidden="1"/>
    </xf>
    <xf numFmtId="0" fontId="0" fillId="0" borderId="33" xfId="0" applyFill="1" applyBorder="1" applyAlignment="1" applyProtection="1">
      <alignment horizontal="justify" vertical="center" wrapText="1"/>
      <protection hidden="1"/>
    </xf>
    <xf numFmtId="0" fontId="26" fillId="0" borderId="6" xfId="0" applyFont="1" applyFill="1" applyBorder="1" applyAlignment="1" applyProtection="1">
      <alignment horizontal="left" vertical="center" wrapText="1"/>
      <protection hidden="1"/>
    </xf>
    <xf numFmtId="0" fontId="17" fillId="0" borderId="2" xfId="0" applyFont="1" applyFill="1" applyBorder="1" applyAlignment="1" applyProtection="1">
      <alignment horizontal="justify" vertical="top" wrapText="1"/>
      <protection hidden="1"/>
    </xf>
    <xf numFmtId="0" fontId="17" fillId="0" borderId="0" xfId="0" applyFont="1" applyFill="1" applyBorder="1" applyAlignment="1" applyProtection="1">
      <alignment horizontal="justify" vertical="top" wrapText="1"/>
      <protection hidden="1"/>
    </xf>
    <xf numFmtId="0" fontId="17" fillId="0" borderId="20" xfId="0" applyFont="1" applyFill="1" applyBorder="1" applyAlignment="1" applyProtection="1">
      <alignment horizontal="justify" vertical="top" wrapText="1"/>
      <protection hidden="1"/>
    </xf>
    <xf numFmtId="0" fontId="84" fillId="0" borderId="0" xfId="0" applyFont="1" applyAlignment="1" applyProtection="1">
      <alignment horizontal="left" vertical="center" wrapText="1"/>
      <protection hidden="1"/>
    </xf>
    <xf numFmtId="0" fontId="73" fillId="4" borderId="2" xfId="0" applyFont="1" applyFill="1" applyBorder="1" applyAlignment="1" applyProtection="1">
      <alignment horizontal="left" vertical="center" wrapText="1"/>
      <protection hidden="1"/>
    </xf>
    <xf numFmtId="0" fontId="73" fillId="4" borderId="0" xfId="0" applyFont="1" applyFill="1" applyBorder="1" applyAlignment="1" applyProtection="1">
      <alignment horizontal="left" vertical="center" wrapText="1"/>
      <protection hidden="1"/>
    </xf>
    <xf numFmtId="0" fontId="73" fillId="4" borderId="20" xfId="0" applyFont="1" applyFill="1" applyBorder="1" applyAlignment="1" applyProtection="1">
      <alignment horizontal="left" vertical="center" wrapText="1"/>
      <protection hidden="1"/>
    </xf>
    <xf numFmtId="0" fontId="20" fillId="4" borderId="7" xfId="0" applyFont="1" applyFill="1" applyBorder="1" applyAlignment="1" applyProtection="1">
      <alignment horizontal="left" vertical="center" wrapText="1"/>
      <protection hidden="1"/>
    </xf>
    <xf numFmtId="0" fontId="0" fillId="0" borderId="11" xfId="0" applyBorder="1" applyAlignment="1">
      <alignment wrapText="1"/>
    </xf>
    <xf numFmtId="0" fontId="0" fillId="0" borderId="11" xfId="0" applyBorder="1" applyAlignment="1"/>
    <xf numFmtId="0" fontId="0" fillId="0" borderId="12" xfId="0" applyBorder="1" applyAlignment="1"/>
    <xf numFmtId="0" fontId="20" fillId="4" borderId="2" xfId="0" applyFont="1" applyFill="1" applyBorder="1" applyAlignment="1" applyProtection="1">
      <alignment horizontal="left" vertical="center" wrapText="1"/>
      <protection hidden="1"/>
    </xf>
    <xf numFmtId="0" fontId="0" fillId="0" borderId="0" xfId="0" applyBorder="1" applyAlignment="1">
      <alignment wrapText="1"/>
    </xf>
    <xf numFmtId="0" fontId="0" fillId="0" borderId="0" xfId="0" applyBorder="1" applyAlignment="1"/>
    <xf numFmtId="0" fontId="0" fillId="0" borderId="8" xfId="0" applyBorder="1" applyAlignment="1"/>
    <xf numFmtId="0" fontId="0" fillId="0" borderId="6" xfId="0" applyBorder="1" applyAlignment="1">
      <alignment wrapText="1"/>
    </xf>
    <xf numFmtId="0" fontId="0" fillId="0" borderId="9" xfId="0" applyBorder="1" applyAlignment="1">
      <alignment wrapText="1"/>
    </xf>
    <xf numFmtId="0" fontId="0" fillId="0" borderId="9" xfId="0" applyBorder="1" applyAlignment="1"/>
    <xf numFmtId="0" fontId="0" fillId="0" borderId="10" xfId="0" applyBorder="1" applyAlignment="1"/>
    <xf numFmtId="0" fontId="21" fillId="8" borderId="3" xfId="0" applyFont="1" applyFill="1" applyBorder="1" applyAlignment="1" applyProtection="1">
      <alignment horizontal="center" vertical="center" wrapText="1"/>
      <protection hidden="1"/>
    </xf>
    <xf numFmtId="0" fontId="20" fillId="4" borderId="7" xfId="0" applyFont="1" applyFill="1" applyBorder="1" applyAlignment="1" applyProtection="1">
      <alignment vertical="center"/>
      <protection hidden="1"/>
    </xf>
    <xf numFmtId="0" fontId="20" fillId="4" borderId="7" xfId="0" applyFont="1" applyFill="1" applyBorder="1" applyAlignment="1" applyProtection="1">
      <alignment horizontal="left" wrapText="1"/>
      <protection hidden="1"/>
    </xf>
    <xf numFmtId="0" fontId="0" fillId="0" borderId="11" xfId="0" applyBorder="1" applyAlignment="1">
      <alignment horizontal="left" wrapText="1"/>
    </xf>
    <xf numFmtId="0" fontId="0" fillId="0" borderId="12" xfId="0" applyBorder="1" applyAlignment="1">
      <alignment horizontal="left" wrapText="1"/>
    </xf>
    <xf numFmtId="0" fontId="42" fillId="0" borderId="1" xfId="0" applyFont="1" applyBorder="1" applyAlignment="1" applyProtection="1">
      <alignment horizontal="center" vertical="center" textRotation="90"/>
      <protection hidden="1"/>
    </xf>
    <xf numFmtId="0" fontId="0" fillId="0" borderId="1" xfId="0" applyBorder="1" applyAlignment="1" applyProtection="1">
      <protection hidden="1"/>
    </xf>
    <xf numFmtId="0" fontId="105" fillId="8" borderId="27" xfId="0" applyFont="1" applyFill="1" applyBorder="1" applyAlignment="1" applyProtection="1">
      <alignment horizontal="center" vertical="center" wrapText="1"/>
      <protection hidden="1"/>
    </xf>
    <xf numFmtId="0" fontId="105" fillId="8" borderId="21" xfId="0" applyFont="1" applyFill="1" applyBorder="1" applyAlignment="1" applyProtection="1">
      <alignment horizontal="center" vertical="center" wrapText="1"/>
      <protection hidden="1"/>
    </xf>
    <xf numFmtId="0" fontId="20" fillId="0" borderId="6" xfId="0" applyFont="1" applyFill="1" applyBorder="1" applyAlignment="1" applyProtection="1">
      <protection hidden="1"/>
    </xf>
    <xf numFmtId="0" fontId="20" fillId="0" borderId="9" xfId="0" applyFont="1" applyFill="1" applyBorder="1" applyAlignment="1" applyProtection="1">
      <protection hidden="1"/>
    </xf>
    <xf numFmtId="0" fontId="57" fillId="4" borderId="0" xfId="0" applyFont="1" applyFill="1" applyBorder="1" applyAlignment="1" applyProtection="1">
      <alignment vertical="center" wrapText="1"/>
      <protection hidden="1"/>
    </xf>
    <xf numFmtId="0" fontId="58" fillId="0" borderId="0" xfId="0" applyFont="1" applyAlignment="1" applyProtection="1">
      <protection hidden="1"/>
    </xf>
    <xf numFmtId="0" fontId="0" fillId="0" borderId="0" xfId="0" applyAlignment="1" applyProtection="1">
      <protection hidden="1"/>
    </xf>
    <xf numFmtId="0" fontId="58" fillId="4" borderId="0" xfId="0" applyFont="1" applyFill="1" applyAlignment="1" applyProtection="1">
      <protection hidden="1"/>
    </xf>
    <xf numFmtId="4" fontId="58" fillId="2" borderId="1" xfId="0" applyNumberFormat="1" applyFont="1" applyFill="1" applyBorder="1" applyAlignment="1" applyProtection="1">
      <alignment horizontal="center" vertical="center"/>
      <protection locked="0"/>
    </xf>
    <xf numFmtId="4" fontId="51" fillId="7" borderId="1" xfId="0" applyNumberFormat="1" applyFont="1" applyFill="1" applyBorder="1" applyAlignment="1" applyProtection="1">
      <alignment horizontal="center" vertical="center"/>
      <protection hidden="1"/>
    </xf>
    <xf numFmtId="0" fontId="4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17" fontId="58" fillId="0" borderId="1" xfId="0" applyNumberFormat="1"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4" fillId="0" borderId="1" xfId="0" applyFont="1" applyBorder="1" applyAlignment="1" applyProtection="1">
      <alignment horizontal="left"/>
      <protection hidden="1"/>
    </xf>
    <xf numFmtId="0" fontId="3" fillId="0" borderId="1" xfId="0" applyFont="1" applyBorder="1"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0" fontId="3" fillId="0" borderId="1" xfId="0" applyFont="1" applyBorder="1" applyAlignment="1" applyProtection="1">
      <alignment horizontal="center" vertical="center"/>
      <protection hidden="1"/>
    </xf>
    <xf numFmtId="0" fontId="22" fillId="0" borderId="22" xfId="0" applyFont="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1" fillId="3" borderId="22" xfId="0" applyFont="1" applyFill="1" applyBorder="1" applyAlignment="1" applyProtection="1">
      <alignment horizontal="center"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49" fontId="3"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62" fillId="4" borderId="0" xfId="0" applyFont="1" applyFill="1" applyBorder="1" applyAlignment="1" applyProtection="1">
      <alignment vertical="top" wrapText="1"/>
      <protection hidden="1"/>
    </xf>
    <xf numFmtId="0" fontId="0" fillId="0" borderId="0" xfId="0" applyBorder="1" applyAlignment="1" applyProtection="1">
      <alignment vertical="top"/>
      <protection hidden="1"/>
    </xf>
    <xf numFmtId="0" fontId="20" fillId="0" borderId="7" xfId="0" applyFont="1" applyFill="1" applyBorder="1" applyAlignment="1" applyProtection="1">
      <protection hidden="1"/>
    </xf>
    <xf numFmtId="0" fontId="20" fillId="0" borderId="11" xfId="0" applyFont="1" applyFill="1" applyBorder="1" applyAlignment="1" applyProtection="1">
      <protection hidden="1"/>
    </xf>
    <xf numFmtId="0" fontId="21" fillId="0" borderId="1" xfId="0" applyFont="1" applyBorder="1" applyAlignment="1" applyProtection="1">
      <alignment horizontal="left" wrapText="1"/>
      <protection hidden="1"/>
    </xf>
    <xf numFmtId="4" fontId="51" fillId="7" borderId="1" xfId="0" applyNumberFormat="1" applyFont="1" applyFill="1" applyBorder="1" applyAlignment="1" applyProtection="1">
      <alignment vertical="center"/>
      <protection hidden="1"/>
    </xf>
    <xf numFmtId="0" fontId="17" fillId="0" borderId="12" xfId="0" applyFont="1" applyFill="1" applyBorder="1" applyAlignment="1" applyProtection="1">
      <alignment horizontal="left" vertical="center" wrapText="1"/>
      <protection hidden="1"/>
    </xf>
    <xf numFmtId="0" fontId="20" fillId="0" borderId="10" xfId="0" applyFont="1" applyFill="1" applyBorder="1" applyAlignment="1" applyProtection="1">
      <protection hidden="1"/>
    </xf>
    <xf numFmtId="0" fontId="21" fillId="0" borderId="3" xfId="0" applyFont="1" applyBorder="1" applyAlignment="1" applyProtection="1">
      <alignment horizontal="left" wrapText="1"/>
      <protection hidden="1"/>
    </xf>
    <xf numFmtId="0" fontId="21" fillId="0" borderId="4" xfId="0" applyFont="1" applyBorder="1" applyAlignment="1" applyProtection="1">
      <alignment horizontal="left" wrapText="1"/>
      <protection hidden="1"/>
    </xf>
    <xf numFmtId="0" fontId="21" fillId="0" borderId="5" xfId="0" applyFont="1" applyBorder="1" applyAlignment="1" applyProtection="1">
      <alignment horizontal="left" wrapText="1"/>
      <protection hidden="1"/>
    </xf>
    <xf numFmtId="0" fontId="20" fillId="0" borderId="12" xfId="0" applyFont="1" applyFill="1" applyBorder="1" applyAlignment="1" applyProtection="1">
      <protection hidden="1"/>
    </xf>
    <xf numFmtId="0" fontId="0" fillId="0" borderId="0"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17" fillId="0" borderId="27" xfId="0" applyFont="1" applyFill="1" applyBorder="1" applyAlignment="1" applyProtection="1">
      <alignment horizontal="left" vertical="center" wrapText="1"/>
      <protection hidden="1"/>
    </xf>
    <xf numFmtId="0" fontId="17" fillId="0" borderId="47" xfId="0" applyFont="1" applyFill="1" applyBorder="1" applyAlignment="1" applyProtection="1">
      <alignment horizontal="left" vertical="center" wrapText="1"/>
      <protection hidden="1"/>
    </xf>
    <xf numFmtId="0" fontId="13" fillId="0" borderId="48"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17" fillId="0" borderId="40" xfId="0" applyFont="1" applyFill="1" applyBorder="1" applyAlignment="1" applyProtection="1">
      <alignment horizontal="left" vertical="center" wrapText="1"/>
      <protection hidden="1"/>
    </xf>
    <xf numFmtId="0" fontId="17" fillId="0" borderId="41" xfId="0" applyFont="1" applyFill="1" applyBorder="1" applyAlignment="1" applyProtection="1">
      <alignment horizontal="left" vertical="center" wrapText="1"/>
      <protection hidden="1"/>
    </xf>
    <xf numFmtId="0" fontId="73" fillId="4" borderId="6" xfId="0" applyFont="1" applyFill="1" applyBorder="1" applyAlignment="1" applyProtection="1">
      <alignment horizontal="left" vertical="top" wrapText="1"/>
      <protection hidden="1"/>
    </xf>
    <xf numFmtId="0" fontId="73" fillId="4" borderId="9" xfId="0" applyFont="1" applyFill="1" applyBorder="1" applyAlignment="1" applyProtection="1">
      <alignment horizontal="left" vertical="top" wrapText="1"/>
      <protection hidden="1"/>
    </xf>
    <xf numFmtId="0" fontId="73" fillId="4" borderId="33" xfId="0" applyFont="1" applyFill="1" applyBorder="1" applyAlignment="1" applyProtection="1">
      <alignment horizontal="left" vertical="top" wrapText="1"/>
      <protection hidden="1"/>
    </xf>
    <xf numFmtId="0" fontId="0" fillId="0" borderId="4"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11" fillId="3" borderId="22" xfId="0" applyFont="1" applyFill="1" applyBorder="1" applyAlignment="1" applyProtection="1">
      <alignment horizontal="center"/>
      <protection hidden="1"/>
    </xf>
    <xf numFmtId="0" fontId="0" fillId="3" borderId="23" xfId="0" applyFill="1" applyBorder="1" applyAlignment="1" applyProtection="1">
      <protection hidden="1"/>
    </xf>
    <xf numFmtId="0" fontId="0" fillId="3" borderId="24" xfId="0" applyFill="1" applyBorder="1" applyAlignment="1" applyProtection="1">
      <protection hidden="1"/>
    </xf>
    <xf numFmtId="0" fontId="11" fillId="3" borderId="23" xfId="0" applyFont="1" applyFill="1" applyBorder="1" applyAlignment="1" applyProtection="1">
      <alignment horizontal="center"/>
      <protection hidden="1"/>
    </xf>
    <xf numFmtId="0" fontId="11" fillId="3" borderId="24" xfId="0" applyFont="1" applyFill="1"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42" fillId="0" borderId="1" xfId="0" applyFont="1" applyBorder="1" applyAlignment="1" applyProtection="1">
      <alignment horizontal="center"/>
      <protection hidden="1"/>
    </xf>
    <xf numFmtId="4" fontId="0" fillId="2" borderId="3" xfId="0" quotePrefix="1" applyNumberFormat="1" applyFill="1" applyBorder="1" applyAlignment="1" applyProtection="1">
      <protection locked="0"/>
    </xf>
    <xf numFmtId="0" fontId="2" fillId="4" borderId="0" xfId="0" applyFont="1" applyFill="1" applyBorder="1" applyAlignment="1" applyProtection="1">
      <alignment vertical="center" wrapText="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52" fillId="0" borderId="1" xfId="0" applyFont="1" applyBorder="1" applyAlignment="1" applyProtection="1">
      <alignment horizontal="center" vertical="center" textRotation="90"/>
      <protection hidden="1"/>
    </xf>
    <xf numFmtId="0" fontId="82" fillId="0" borderId="1" xfId="0" applyFont="1" applyBorder="1" applyAlignment="1" applyProtection="1">
      <alignment horizontal="center" vertical="center" textRotation="90"/>
      <protection hidden="1"/>
    </xf>
    <xf numFmtId="0" fontId="52" fillId="0" borderId="1" xfId="0" applyFont="1" applyBorder="1" applyAlignment="1" applyProtection="1">
      <alignment horizontal="center" vertical="center"/>
      <protection hidden="1"/>
    </xf>
    <xf numFmtId="0" fontId="82"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6" xfId="0" applyBorder="1" applyAlignment="1" applyProtection="1">
      <alignment wrapText="1"/>
      <protection hidden="1"/>
    </xf>
    <xf numFmtId="0" fontId="87" fillId="0" borderId="39" xfId="0" applyFont="1" applyFill="1" applyBorder="1" applyAlignment="1" applyProtection="1">
      <alignment horizontal="center" vertical="center" wrapText="1"/>
      <protection hidden="1"/>
    </xf>
    <xf numFmtId="0" fontId="50" fillId="0" borderId="1" xfId="0" applyFont="1" applyBorder="1" applyAlignment="1" applyProtection="1">
      <alignment horizontal="center"/>
    </xf>
    <xf numFmtId="0" fontId="42" fillId="4" borderId="0" xfId="0" applyFont="1" applyFill="1" applyBorder="1" applyProtection="1"/>
    <xf numFmtId="0" fontId="0" fillId="0" borderId="0" xfId="0" applyBorder="1" applyAlignment="1" applyProtection="1">
      <alignment vertical="center" wrapText="1"/>
      <protection hidden="1"/>
    </xf>
    <xf numFmtId="0" fontId="0" fillId="4" borderId="11" xfId="0" applyFill="1" applyBorder="1" applyAlignment="1" applyProtection="1">
      <alignment vertical="center" wrapText="1"/>
      <protection hidden="1"/>
    </xf>
    <xf numFmtId="0" fontId="0" fillId="4" borderId="12" xfId="0" applyFill="1" applyBorder="1" applyAlignment="1" applyProtection="1">
      <alignment vertical="center" wrapText="1"/>
      <protection hidden="1"/>
    </xf>
    <xf numFmtId="0" fontId="0" fillId="4" borderId="10" xfId="0" applyFill="1" applyBorder="1" applyAlignment="1" applyProtection="1">
      <alignment wrapText="1"/>
      <protection hidden="1"/>
    </xf>
    <xf numFmtId="0" fontId="0" fillId="4" borderId="11" xfId="0" applyFill="1" applyBorder="1" applyAlignment="1">
      <alignment wrapText="1"/>
    </xf>
    <xf numFmtId="0" fontId="0" fillId="4" borderId="12" xfId="0" applyFill="1" applyBorder="1" applyAlignment="1">
      <alignment wrapText="1"/>
    </xf>
    <xf numFmtId="0" fontId="0" fillId="4" borderId="10" xfId="0" applyFill="1" applyBorder="1" applyAlignment="1" applyProtection="1">
      <alignment wrapText="1"/>
      <protection hidden="1"/>
    </xf>
    <xf numFmtId="0" fontId="0" fillId="4" borderId="27" xfId="0" applyFill="1" applyBorder="1" applyAlignment="1" applyProtection="1">
      <alignment vertical="center" wrapText="1"/>
      <protection hidden="1"/>
    </xf>
    <xf numFmtId="0" fontId="0" fillId="0" borderId="50" xfId="0" applyBorder="1" applyProtection="1">
      <protection hidden="1"/>
    </xf>
    <xf numFmtId="4" fontId="0" fillId="9" borderId="3" xfId="0" applyNumberFormat="1" applyFill="1" applyBorder="1" applyProtection="1">
      <protection locked="0"/>
    </xf>
    <xf numFmtId="4" fontId="0" fillId="2" borderId="45"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4" fontId="0" fillId="0" borderId="45"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4" fontId="55" fillId="2" borderId="1" xfId="0" applyNumberFormat="1" applyFont="1" applyFill="1" applyBorder="1" applyAlignment="1" applyProtection="1">
      <alignment horizontal="center" vertical="center" wrapText="1"/>
      <protection hidden="1"/>
    </xf>
    <xf numFmtId="4" fontId="51" fillId="4" borderId="1" xfId="0" applyNumberFormat="1" applyFont="1" applyFill="1" applyBorder="1" applyProtection="1">
      <protection hidden="1"/>
    </xf>
    <xf numFmtId="4" fontId="0" fillId="7" borderId="1" xfId="0" applyNumberFormat="1" applyFill="1" applyBorder="1" applyAlignment="1" applyProtection="1">
      <alignment horizontal="center" vertical="center"/>
      <protection hidden="1"/>
    </xf>
    <xf numFmtId="4" fontId="58" fillId="0" borderId="1" xfId="0" applyNumberFormat="1" applyFont="1" applyBorder="1" applyAlignment="1" applyProtection="1">
      <alignment horizontal="center" vertical="center"/>
      <protection locked="0"/>
    </xf>
    <xf numFmtId="4" fontId="58" fillId="6" borderId="1" xfId="0" applyNumberFormat="1" applyFont="1" applyFill="1" applyBorder="1" applyAlignment="1" applyProtection="1">
      <alignment horizontal="center" vertical="center"/>
      <protection locked="0"/>
    </xf>
    <xf numFmtId="4" fontId="51" fillId="6" borderId="1" xfId="0" applyNumberFormat="1" applyFont="1" applyFill="1" applyBorder="1" applyAlignment="1" applyProtection="1">
      <alignment horizontal="center" vertical="center"/>
      <protection hidden="1"/>
    </xf>
    <xf numFmtId="4" fontId="58" fillId="9" borderId="1" xfId="0" applyNumberFormat="1" applyFont="1" applyFill="1" applyBorder="1" applyAlignment="1" applyProtection="1">
      <alignment horizontal="center" vertical="center"/>
      <protection locked="0"/>
    </xf>
    <xf numFmtId="4" fontId="51" fillId="9" borderId="1" xfId="0" applyNumberFormat="1" applyFont="1" applyFill="1" applyBorder="1" applyAlignment="1" applyProtection="1">
      <alignment horizontal="center" vertical="center"/>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9525</xdr:colOff>
      <xdr:row>17</xdr:row>
      <xdr:rowOff>114300</xdr:rowOff>
    </xdr:from>
    <xdr:to>
      <xdr:col>12</xdr:col>
      <xdr:colOff>733425</xdr:colOff>
      <xdr:row>17</xdr:row>
      <xdr:rowOff>114300</xdr:rowOff>
    </xdr:to>
    <xdr:cxnSp macro="">
      <xdr:nvCxnSpPr>
        <xdr:cNvPr id="2" name="Connettore 2 1"/>
        <xdr:cNvCxnSpPr/>
      </xdr:nvCxnSpPr>
      <xdr:spPr>
        <a:xfrm>
          <a:off x="12087225" y="4457700"/>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32</xdr:row>
      <xdr:rowOff>484094</xdr:rowOff>
    </xdr:from>
    <xdr:to>
      <xdr:col>19</xdr:col>
      <xdr:colOff>733425</xdr:colOff>
      <xdr:row>32</xdr:row>
      <xdr:rowOff>484094</xdr:rowOff>
    </xdr:to>
    <xdr:cxnSp macro="">
      <xdr:nvCxnSpPr>
        <xdr:cNvPr id="2" name="Connettore 2 1"/>
        <xdr:cNvCxnSpPr/>
      </xdr:nvCxnSpPr>
      <xdr:spPr>
        <a:xfrm>
          <a:off x="24158201" y="8429065"/>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31</xdr:row>
      <xdr:rowOff>137583</xdr:rowOff>
    </xdr:from>
    <xdr:to>
      <xdr:col>20</xdr:col>
      <xdr:colOff>465667</xdr:colOff>
      <xdr:row>31</xdr:row>
      <xdr:rowOff>142876</xdr:rowOff>
    </xdr:to>
    <xdr:cxnSp macro="">
      <xdr:nvCxnSpPr>
        <xdr:cNvPr id="3" name="Connettore 2 2"/>
        <xdr:cNvCxnSpPr/>
      </xdr:nvCxnSpPr>
      <xdr:spPr>
        <a:xfrm flipV="1">
          <a:off x="25495250" y="8456083"/>
          <a:ext cx="941917" cy="5293"/>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2" name="Connettore 2 1"/>
        <xdr:cNvCxnSpPr/>
      </xdr:nvCxnSpPr>
      <xdr:spPr>
        <a:xfrm flipV="1">
          <a:off x="24793575" y="835342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D4" sqref="D4:G4"/>
    </sheetView>
  </sheetViews>
  <sheetFormatPr defaultRowHeight="15" x14ac:dyDescent="0.25"/>
  <cols>
    <col min="1" max="1" width="12.7109375" style="85" customWidth="1"/>
    <col min="2" max="3" width="14.42578125" style="85" customWidth="1"/>
    <col min="4" max="8" width="12.7109375" style="85" customWidth="1"/>
    <col min="9" max="256" width="9.140625" style="85"/>
    <col min="257" max="257" width="12.7109375" style="85" customWidth="1"/>
    <col min="258" max="259" width="14.42578125" style="85" customWidth="1"/>
    <col min="260" max="264" width="12.7109375" style="85" customWidth="1"/>
    <col min="265" max="512" width="9.140625" style="85"/>
    <col min="513" max="513" width="12.7109375" style="85" customWidth="1"/>
    <col min="514" max="515" width="14.42578125" style="85" customWidth="1"/>
    <col min="516" max="520" width="12.7109375" style="85" customWidth="1"/>
    <col min="521" max="768" width="9.140625" style="85"/>
    <col min="769" max="769" width="12.7109375" style="85" customWidth="1"/>
    <col min="770" max="771" width="14.42578125" style="85" customWidth="1"/>
    <col min="772" max="776" width="12.7109375" style="85" customWidth="1"/>
    <col min="777" max="1024" width="9.140625" style="85"/>
    <col min="1025" max="1025" width="12.7109375" style="85" customWidth="1"/>
    <col min="1026" max="1027" width="14.42578125" style="85" customWidth="1"/>
    <col min="1028" max="1032" width="12.7109375" style="85" customWidth="1"/>
    <col min="1033" max="1280" width="9.140625" style="85"/>
    <col min="1281" max="1281" width="12.7109375" style="85" customWidth="1"/>
    <col min="1282" max="1283" width="14.42578125" style="85" customWidth="1"/>
    <col min="1284" max="1288" width="12.7109375" style="85" customWidth="1"/>
    <col min="1289" max="1536" width="9.140625" style="85"/>
    <col min="1537" max="1537" width="12.7109375" style="85" customWidth="1"/>
    <col min="1538" max="1539" width="14.42578125" style="85" customWidth="1"/>
    <col min="1540" max="1544" width="12.7109375" style="85" customWidth="1"/>
    <col min="1545" max="1792" width="9.140625" style="85"/>
    <col min="1793" max="1793" width="12.7109375" style="85" customWidth="1"/>
    <col min="1794" max="1795" width="14.42578125" style="85" customWidth="1"/>
    <col min="1796" max="1800" width="12.7109375" style="85" customWidth="1"/>
    <col min="1801" max="2048" width="9.140625" style="85"/>
    <col min="2049" max="2049" width="12.7109375" style="85" customWidth="1"/>
    <col min="2050" max="2051" width="14.42578125" style="85" customWidth="1"/>
    <col min="2052" max="2056" width="12.7109375" style="85" customWidth="1"/>
    <col min="2057" max="2304" width="9.140625" style="85"/>
    <col min="2305" max="2305" width="12.7109375" style="85" customWidth="1"/>
    <col min="2306" max="2307" width="14.42578125" style="85" customWidth="1"/>
    <col min="2308" max="2312" width="12.7109375" style="85" customWidth="1"/>
    <col min="2313" max="2560" width="9.140625" style="85"/>
    <col min="2561" max="2561" width="12.7109375" style="85" customWidth="1"/>
    <col min="2562" max="2563" width="14.42578125" style="85" customWidth="1"/>
    <col min="2564" max="2568" width="12.7109375" style="85" customWidth="1"/>
    <col min="2569" max="2816" width="9.140625" style="85"/>
    <col min="2817" max="2817" width="12.7109375" style="85" customWidth="1"/>
    <col min="2818" max="2819" width="14.42578125" style="85" customWidth="1"/>
    <col min="2820" max="2824" width="12.7109375" style="85" customWidth="1"/>
    <col min="2825" max="3072" width="9.140625" style="85"/>
    <col min="3073" max="3073" width="12.7109375" style="85" customWidth="1"/>
    <col min="3074" max="3075" width="14.42578125" style="85" customWidth="1"/>
    <col min="3076" max="3080" width="12.7109375" style="85" customWidth="1"/>
    <col min="3081" max="3328" width="9.140625" style="85"/>
    <col min="3329" max="3329" width="12.7109375" style="85" customWidth="1"/>
    <col min="3330" max="3331" width="14.42578125" style="85" customWidth="1"/>
    <col min="3332" max="3336" width="12.7109375" style="85" customWidth="1"/>
    <col min="3337" max="3584" width="9.140625" style="85"/>
    <col min="3585" max="3585" width="12.7109375" style="85" customWidth="1"/>
    <col min="3586" max="3587" width="14.42578125" style="85" customWidth="1"/>
    <col min="3588" max="3592" width="12.7109375" style="85" customWidth="1"/>
    <col min="3593" max="3840" width="9.140625" style="85"/>
    <col min="3841" max="3841" width="12.7109375" style="85" customWidth="1"/>
    <col min="3842" max="3843" width="14.42578125" style="85" customWidth="1"/>
    <col min="3844" max="3848" width="12.7109375" style="85" customWidth="1"/>
    <col min="3849" max="4096" width="9.140625" style="85"/>
    <col min="4097" max="4097" width="12.7109375" style="85" customWidth="1"/>
    <col min="4098" max="4099" width="14.42578125" style="85" customWidth="1"/>
    <col min="4100" max="4104" width="12.7109375" style="85" customWidth="1"/>
    <col min="4105" max="4352" width="9.140625" style="85"/>
    <col min="4353" max="4353" width="12.7109375" style="85" customWidth="1"/>
    <col min="4354" max="4355" width="14.42578125" style="85" customWidth="1"/>
    <col min="4356" max="4360" width="12.7109375" style="85" customWidth="1"/>
    <col min="4361" max="4608" width="9.140625" style="85"/>
    <col min="4609" max="4609" width="12.7109375" style="85" customWidth="1"/>
    <col min="4610" max="4611" width="14.42578125" style="85" customWidth="1"/>
    <col min="4612" max="4616" width="12.7109375" style="85" customWidth="1"/>
    <col min="4617" max="4864" width="9.140625" style="85"/>
    <col min="4865" max="4865" width="12.7109375" style="85" customWidth="1"/>
    <col min="4866" max="4867" width="14.42578125" style="85" customWidth="1"/>
    <col min="4868" max="4872" width="12.7109375" style="85" customWidth="1"/>
    <col min="4873" max="5120" width="9.140625" style="85"/>
    <col min="5121" max="5121" width="12.7109375" style="85" customWidth="1"/>
    <col min="5122" max="5123" width="14.42578125" style="85" customWidth="1"/>
    <col min="5124" max="5128" width="12.7109375" style="85" customWidth="1"/>
    <col min="5129" max="5376" width="9.140625" style="85"/>
    <col min="5377" max="5377" width="12.7109375" style="85" customWidth="1"/>
    <col min="5378" max="5379" width="14.42578125" style="85" customWidth="1"/>
    <col min="5380" max="5384" width="12.7109375" style="85" customWidth="1"/>
    <col min="5385" max="5632" width="9.140625" style="85"/>
    <col min="5633" max="5633" width="12.7109375" style="85" customWidth="1"/>
    <col min="5634" max="5635" width="14.42578125" style="85" customWidth="1"/>
    <col min="5636" max="5640" width="12.7109375" style="85" customWidth="1"/>
    <col min="5641" max="5888" width="9.140625" style="85"/>
    <col min="5889" max="5889" width="12.7109375" style="85" customWidth="1"/>
    <col min="5890" max="5891" width="14.42578125" style="85" customWidth="1"/>
    <col min="5892" max="5896" width="12.7109375" style="85" customWidth="1"/>
    <col min="5897" max="6144" width="9.140625" style="85"/>
    <col min="6145" max="6145" width="12.7109375" style="85" customWidth="1"/>
    <col min="6146" max="6147" width="14.42578125" style="85" customWidth="1"/>
    <col min="6148" max="6152" width="12.7109375" style="85" customWidth="1"/>
    <col min="6153" max="6400" width="9.140625" style="85"/>
    <col min="6401" max="6401" width="12.7109375" style="85" customWidth="1"/>
    <col min="6402" max="6403" width="14.42578125" style="85" customWidth="1"/>
    <col min="6404" max="6408" width="12.7109375" style="85" customWidth="1"/>
    <col min="6409" max="6656" width="9.140625" style="85"/>
    <col min="6657" max="6657" width="12.7109375" style="85" customWidth="1"/>
    <col min="6658" max="6659" width="14.42578125" style="85" customWidth="1"/>
    <col min="6660" max="6664" width="12.7109375" style="85" customWidth="1"/>
    <col min="6665" max="6912" width="9.140625" style="85"/>
    <col min="6913" max="6913" width="12.7109375" style="85" customWidth="1"/>
    <col min="6914" max="6915" width="14.42578125" style="85" customWidth="1"/>
    <col min="6916" max="6920" width="12.7109375" style="85" customWidth="1"/>
    <col min="6921" max="7168" width="9.140625" style="85"/>
    <col min="7169" max="7169" width="12.7109375" style="85" customWidth="1"/>
    <col min="7170" max="7171" width="14.42578125" style="85" customWidth="1"/>
    <col min="7172" max="7176" width="12.7109375" style="85" customWidth="1"/>
    <col min="7177" max="7424" width="9.140625" style="85"/>
    <col min="7425" max="7425" width="12.7109375" style="85" customWidth="1"/>
    <col min="7426" max="7427" width="14.42578125" style="85" customWidth="1"/>
    <col min="7428" max="7432" width="12.7109375" style="85" customWidth="1"/>
    <col min="7433" max="7680" width="9.140625" style="85"/>
    <col min="7681" max="7681" width="12.7109375" style="85" customWidth="1"/>
    <col min="7682" max="7683" width="14.42578125" style="85" customWidth="1"/>
    <col min="7684" max="7688" width="12.7109375" style="85" customWidth="1"/>
    <col min="7689" max="7936" width="9.140625" style="85"/>
    <col min="7937" max="7937" width="12.7109375" style="85" customWidth="1"/>
    <col min="7938" max="7939" width="14.42578125" style="85" customWidth="1"/>
    <col min="7940" max="7944" width="12.7109375" style="85" customWidth="1"/>
    <col min="7945" max="8192" width="9.140625" style="85"/>
    <col min="8193" max="8193" width="12.7109375" style="85" customWidth="1"/>
    <col min="8194" max="8195" width="14.42578125" style="85" customWidth="1"/>
    <col min="8196" max="8200" width="12.7109375" style="85" customWidth="1"/>
    <col min="8201" max="8448" width="9.140625" style="85"/>
    <col min="8449" max="8449" width="12.7109375" style="85" customWidth="1"/>
    <col min="8450" max="8451" width="14.42578125" style="85" customWidth="1"/>
    <col min="8452" max="8456" width="12.7109375" style="85" customWidth="1"/>
    <col min="8457" max="8704" width="9.140625" style="85"/>
    <col min="8705" max="8705" width="12.7109375" style="85" customWidth="1"/>
    <col min="8706" max="8707" width="14.42578125" style="85" customWidth="1"/>
    <col min="8708" max="8712" width="12.7109375" style="85" customWidth="1"/>
    <col min="8713" max="8960" width="9.140625" style="85"/>
    <col min="8961" max="8961" width="12.7109375" style="85" customWidth="1"/>
    <col min="8962" max="8963" width="14.42578125" style="85" customWidth="1"/>
    <col min="8964" max="8968" width="12.7109375" style="85" customWidth="1"/>
    <col min="8969" max="9216" width="9.140625" style="85"/>
    <col min="9217" max="9217" width="12.7109375" style="85" customWidth="1"/>
    <col min="9218" max="9219" width="14.42578125" style="85" customWidth="1"/>
    <col min="9220" max="9224" width="12.7109375" style="85" customWidth="1"/>
    <col min="9225" max="9472" width="9.140625" style="85"/>
    <col min="9473" max="9473" width="12.7109375" style="85" customWidth="1"/>
    <col min="9474" max="9475" width="14.42578125" style="85" customWidth="1"/>
    <col min="9476" max="9480" width="12.7109375" style="85" customWidth="1"/>
    <col min="9481" max="9728" width="9.140625" style="85"/>
    <col min="9729" max="9729" width="12.7109375" style="85" customWidth="1"/>
    <col min="9730" max="9731" width="14.42578125" style="85" customWidth="1"/>
    <col min="9732" max="9736" width="12.7109375" style="85" customWidth="1"/>
    <col min="9737" max="9984" width="9.140625" style="85"/>
    <col min="9985" max="9985" width="12.7109375" style="85" customWidth="1"/>
    <col min="9986" max="9987" width="14.42578125" style="85" customWidth="1"/>
    <col min="9988" max="9992" width="12.7109375" style="85" customWidth="1"/>
    <col min="9993" max="10240" width="9.140625" style="85"/>
    <col min="10241" max="10241" width="12.7109375" style="85" customWidth="1"/>
    <col min="10242" max="10243" width="14.42578125" style="85" customWidth="1"/>
    <col min="10244" max="10248" width="12.7109375" style="85" customWidth="1"/>
    <col min="10249" max="10496" width="9.140625" style="85"/>
    <col min="10497" max="10497" width="12.7109375" style="85" customWidth="1"/>
    <col min="10498" max="10499" width="14.42578125" style="85" customWidth="1"/>
    <col min="10500" max="10504" width="12.7109375" style="85" customWidth="1"/>
    <col min="10505" max="10752" width="9.140625" style="85"/>
    <col min="10753" max="10753" width="12.7109375" style="85" customWidth="1"/>
    <col min="10754" max="10755" width="14.42578125" style="85" customWidth="1"/>
    <col min="10756" max="10760" width="12.7109375" style="85" customWidth="1"/>
    <col min="10761" max="11008" width="9.140625" style="85"/>
    <col min="11009" max="11009" width="12.7109375" style="85" customWidth="1"/>
    <col min="11010" max="11011" width="14.42578125" style="85" customWidth="1"/>
    <col min="11012" max="11016" width="12.7109375" style="85" customWidth="1"/>
    <col min="11017" max="11264" width="9.140625" style="85"/>
    <col min="11265" max="11265" width="12.7109375" style="85" customWidth="1"/>
    <col min="11266" max="11267" width="14.42578125" style="85" customWidth="1"/>
    <col min="11268" max="11272" width="12.7109375" style="85" customWidth="1"/>
    <col min="11273" max="11520" width="9.140625" style="85"/>
    <col min="11521" max="11521" width="12.7109375" style="85" customWidth="1"/>
    <col min="11522" max="11523" width="14.42578125" style="85" customWidth="1"/>
    <col min="11524" max="11528" width="12.7109375" style="85" customWidth="1"/>
    <col min="11529" max="11776" width="9.140625" style="85"/>
    <col min="11777" max="11777" width="12.7109375" style="85" customWidth="1"/>
    <col min="11778" max="11779" width="14.42578125" style="85" customWidth="1"/>
    <col min="11780" max="11784" width="12.7109375" style="85" customWidth="1"/>
    <col min="11785" max="12032" width="9.140625" style="85"/>
    <col min="12033" max="12033" width="12.7109375" style="85" customWidth="1"/>
    <col min="12034" max="12035" width="14.42578125" style="85" customWidth="1"/>
    <col min="12036" max="12040" width="12.7109375" style="85" customWidth="1"/>
    <col min="12041" max="12288" width="9.140625" style="85"/>
    <col min="12289" max="12289" width="12.7109375" style="85" customWidth="1"/>
    <col min="12290" max="12291" width="14.42578125" style="85" customWidth="1"/>
    <col min="12292" max="12296" width="12.7109375" style="85" customWidth="1"/>
    <col min="12297" max="12544" width="9.140625" style="85"/>
    <col min="12545" max="12545" width="12.7109375" style="85" customWidth="1"/>
    <col min="12546" max="12547" width="14.42578125" style="85" customWidth="1"/>
    <col min="12548" max="12552" width="12.7109375" style="85" customWidth="1"/>
    <col min="12553" max="12800" width="9.140625" style="85"/>
    <col min="12801" max="12801" width="12.7109375" style="85" customWidth="1"/>
    <col min="12802" max="12803" width="14.42578125" style="85" customWidth="1"/>
    <col min="12804" max="12808" width="12.7109375" style="85" customWidth="1"/>
    <col min="12809" max="13056" width="9.140625" style="85"/>
    <col min="13057" max="13057" width="12.7109375" style="85" customWidth="1"/>
    <col min="13058" max="13059" width="14.42578125" style="85" customWidth="1"/>
    <col min="13060" max="13064" width="12.7109375" style="85" customWidth="1"/>
    <col min="13065" max="13312" width="9.140625" style="85"/>
    <col min="13313" max="13313" width="12.7109375" style="85" customWidth="1"/>
    <col min="13314" max="13315" width="14.42578125" style="85" customWidth="1"/>
    <col min="13316" max="13320" width="12.7109375" style="85" customWidth="1"/>
    <col min="13321" max="13568" width="9.140625" style="85"/>
    <col min="13569" max="13569" width="12.7109375" style="85" customWidth="1"/>
    <col min="13570" max="13571" width="14.42578125" style="85" customWidth="1"/>
    <col min="13572" max="13576" width="12.7109375" style="85" customWidth="1"/>
    <col min="13577" max="13824" width="9.140625" style="85"/>
    <col min="13825" max="13825" width="12.7109375" style="85" customWidth="1"/>
    <col min="13826" max="13827" width="14.42578125" style="85" customWidth="1"/>
    <col min="13828" max="13832" width="12.7109375" style="85" customWidth="1"/>
    <col min="13833" max="14080" width="9.140625" style="85"/>
    <col min="14081" max="14081" width="12.7109375" style="85" customWidth="1"/>
    <col min="14082" max="14083" width="14.42578125" style="85" customWidth="1"/>
    <col min="14084" max="14088" width="12.7109375" style="85" customWidth="1"/>
    <col min="14089" max="14336" width="9.140625" style="85"/>
    <col min="14337" max="14337" width="12.7109375" style="85" customWidth="1"/>
    <col min="14338" max="14339" width="14.42578125" style="85" customWidth="1"/>
    <col min="14340" max="14344" width="12.7109375" style="85" customWidth="1"/>
    <col min="14345" max="14592" width="9.140625" style="85"/>
    <col min="14593" max="14593" width="12.7109375" style="85" customWidth="1"/>
    <col min="14594" max="14595" width="14.42578125" style="85" customWidth="1"/>
    <col min="14596" max="14600" width="12.7109375" style="85" customWidth="1"/>
    <col min="14601" max="14848" width="9.140625" style="85"/>
    <col min="14849" max="14849" width="12.7109375" style="85" customWidth="1"/>
    <col min="14850" max="14851" width="14.42578125" style="85" customWidth="1"/>
    <col min="14852" max="14856" width="12.7109375" style="85" customWidth="1"/>
    <col min="14857" max="15104" width="9.140625" style="85"/>
    <col min="15105" max="15105" width="12.7109375" style="85" customWidth="1"/>
    <col min="15106" max="15107" width="14.42578125" style="85" customWidth="1"/>
    <col min="15108" max="15112" width="12.7109375" style="85" customWidth="1"/>
    <col min="15113" max="15360" width="9.140625" style="85"/>
    <col min="15361" max="15361" width="12.7109375" style="85" customWidth="1"/>
    <col min="15362" max="15363" width="14.42578125" style="85" customWidth="1"/>
    <col min="15364" max="15368" width="12.7109375" style="85" customWidth="1"/>
    <col min="15369" max="15616" width="9.140625" style="85"/>
    <col min="15617" max="15617" width="12.7109375" style="85" customWidth="1"/>
    <col min="15618" max="15619" width="14.42578125" style="85" customWidth="1"/>
    <col min="15620" max="15624" width="12.7109375" style="85" customWidth="1"/>
    <col min="15625" max="15872" width="9.140625" style="85"/>
    <col min="15873" max="15873" width="12.7109375" style="85" customWidth="1"/>
    <col min="15874" max="15875" width="14.42578125" style="85" customWidth="1"/>
    <col min="15876" max="15880" width="12.7109375" style="85" customWidth="1"/>
    <col min="15881" max="16128" width="9.140625" style="85"/>
    <col min="16129" max="16129" width="12.7109375" style="85" customWidth="1"/>
    <col min="16130" max="16131" width="14.42578125" style="85" customWidth="1"/>
    <col min="16132" max="16136" width="12.7109375" style="85" customWidth="1"/>
    <col min="16137" max="16384" width="9.140625" style="85"/>
  </cols>
  <sheetData>
    <row r="1" spans="1:8" ht="15.75" thickBot="1" x14ac:dyDescent="0.3">
      <c r="A1" s="180"/>
      <c r="B1" s="180"/>
      <c r="C1" s="180"/>
      <c r="D1" s="180"/>
      <c r="E1" s="180"/>
      <c r="F1" s="180"/>
      <c r="G1" s="180"/>
      <c r="H1" s="180"/>
    </row>
    <row r="2" spans="1:8" ht="18.75" x14ac:dyDescent="0.3">
      <c r="A2" s="289" t="s">
        <v>14</v>
      </c>
      <c r="B2" s="290"/>
      <c r="C2" s="290"/>
      <c r="D2" s="290"/>
      <c r="E2" s="290"/>
      <c r="F2" s="290"/>
      <c r="G2" s="290"/>
      <c r="H2" s="291"/>
    </row>
    <row r="3" spans="1:8" x14ac:dyDescent="0.25">
      <c r="A3" s="184"/>
      <c r="B3" s="180"/>
      <c r="C3" s="180"/>
      <c r="D3" s="180"/>
      <c r="E3" s="180"/>
      <c r="F3" s="180"/>
      <c r="G3" s="180"/>
      <c r="H3" s="185"/>
    </row>
    <row r="4" spans="1:8" x14ac:dyDescent="0.25">
      <c r="A4" s="204" t="s">
        <v>15</v>
      </c>
      <c r="B4" s="180" t="s">
        <v>16</v>
      </c>
      <c r="C4" s="180"/>
      <c r="D4" s="292"/>
      <c r="E4" s="293"/>
      <c r="F4" s="293"/>
      <c r="G4" s="294"/>
      <c r="H4" s="205"/>
    </row>
    <row r="5" spans="1:8" x14ac:dyDescent="0.25">
      <c r="A5" s="204"/>
      <c r="B5" s="180"/>
      <c r="C5" s="180"/>
      <c r="D5" s="180"/>
      <c r="E5" s="180"/>
      <c r="F5" s="180"/>
      <c r="G5" s="180"/>
      <c r="H5" s="185"/>
    </row>
    <row r="6" spans="1:8" x14ac:dyDescent="0.25">
      <c r="A6" s="204" t="s">
        <v>17</v>
      </c>
      <c r="B6" s="180" t="s">
        <v>18</v>
      </c>
      <c r="C6" s="180"/>
      <c r="D6" s="292"/>
      <c r="E6" s="293"/>
      <c r="F6" s="293"/>
      <c r="G6" s="294"/>
      <c r="H6" s="205"/>
    </row>
    <row r="7" spans="1:8" x14ac:dyDescent="0.25">
      <c r="A7" s="204"/>
      <c r="B7" s="180"/>
      <c r="C7" s="180"/>
      <c r="D7" s="180"/>
      <c r="E7" s="180"/>
      <c r="F7" s="180"/>
      <c r="G7" s="180"/>
      <c r="H7" s="185"/>
    </row>
    <row r="8" spans="1:8" x14ac:dyDescent="0.25">
      <c r="A8" s="204" t="s">
        <v>19</v>
      </c>
      <c r="B8" s="180" t="s">
        <v>20</v>
      </c>
      <c r="C8" s="180"/>
      <c r="D8" s="295"/>
      <c r="E8" s="293"/>
      <c r="F8" s="293"/>
      <c r="G8" s="294"/>
      <c r="H8" s="205"/>
    </row>
    <row r="9" spans="1:8" x14ac:dyDescent="0.25">
      <c r="A9" s="204"/>
      <c r="B9" s="180"/>
      <c r="C9" s="180"/>
      <c r="D9" s="180"/>
      <c r="E9" s="180"/>
      <c r="F9" s="180"/>
      <c r="G9" s="180"/>
      <c r="H9" s="185"/>
    </row>
    <row r="10" spans="1:8" x14ac:dyDescent="0.25">
      <c r="A10" s="204" t="s">
        <v>21</v>
      </c>
      <c r="B10" s="180" t="s">
        <v>22</v>
      </c>
      <c r="C10" s="180"/>
      <c r="D10" s="292"/>
      <c r="E10" s="293"/>
      <c r="F10" s="293"/>
      <c r="G10" s="294"/>
      <c r="H10" s="205"/>
    </row>
    <row r="11" spans="1:8" x14ac:dyDescent="0.25">
      <c r="A11" s="204"/>
      <c r="B11" s="180"/>
      <c r="C11" s="180"/>
      <c r="D11" s="180"/>
      <c r="E11" s="180"/>
      <c r="F11" s="180"/>
      <c r="G11" s="180"/>
      <c r="H11" s="185"/>
    </row>
    <row r="12" spans="1:8" x14ac:dyDescent="0.25">
      <c r="A12" s="204" t="s">
        <v>23</v>
      </c>
      <c r="B12" s="180" t="s">
        <v>24</v>
      </c>
      <c r="C12" s="180"/>
      <c r="D12" s="292"/>
      <c r="E12" s="293"/>
      <c r="F12" s="293"/>
      <c r="G12" s="294"/>
      <c r="H12" s="205"/>
    </row>
    <row r="13" spans="1:8" x14ac:dyDescent="0.25">
      <c r="A13" s="184"/>
      <c r="B13" s="180"/>
      <c r="C13" s="180"/>
      <c r="D13" s="180"/>
      <c r="E13" s="180"/>
      <c r="F13" s="180"/>
      <c r="G13" s="180"/>
      <c r="H13" s="185"/>
    </row>
    <row r="14" spans="1:8" x14ac:dyDescent="0.25">
      <c r="A14" s="204" t="s">
        <v>25</v>
      </c>
      <c r="B14" s="180" t="s">
        <v>26</v>
      </c>
      <c r="C14" s="180"/>
      <c r="D14" s="295"/>
      <c r="E14" s="293"/>
      <c r="F14" s="293"/>
      <c r="G14" s="294"/>
      <c r="H14" s="205"/>
    </row>
    <row r="15" spans="1:8" x14ac:dyDescent="0.25">
      <c r="A15" s="204"/>
      <c r="B15" s="180"/>
      <c r="C15" s="180"/>
      <c r="D15" s="180"/>
      <c r="E15" s="180"/>
      <c r="F15" s="180"/>
      <c r="G15" s="180"/>
      <c r="H15" s="185"/>
    </row>
    <row r="16" spans="1:8" x14ac:dyDescent="0.25">
      <c r="A16" s="204" t="s">
        <v>27</v>
      </c>
      <c r="B16" s="180" t="s">
        <v>28</v>
      </c>
      <c r="C16" s="180"/>
      <c r="D16" s="292"/>
      <c r="E16" s="293"/>
      <c r="F16" s="293"/>
      <c r="G16" s="294"/>
      <c r="H16" s="205"/>
    </row>
    <row r="17" spans="1:8" x14ac:dyDescent="0.25">
      <c r="A17" s="204"/>
      <c r="B17" s="180"/>
      <c r="C17" s="180"/>
      <c r="D17" s="180"/>
      <c r="E17" s="180"/>
      <c r="F17" s="180"/>
      <c r="G17" s="180"/>
      <c r="H17" s="185"/>
    </row>
    <row r="18" spans="1:8" x14ac:dyDescent="0.25">
      <c r="A18" s="204" t="s">
        <v>29</v>
      </c>
      <c r="B18" s="180" t="s">
        <v>30</v>
      </c>
      <c r="C18" s="180"/>
      <c r="D18" s="292"/>
      <c r="E18" s="293"/>
      <c r="F18" s="293"/>
      <c r="G18" s="294"/>
      <c r="H18" s="205"/>
    </row>
    <row r="19" spans="1:8" x14ac:dyDescent="0.25">
      <c r="A19" s="204"/>
      <c r="B19" s="180"/>
      <c r="C19" s="180"/>
      <c r="D19" s="180"/>
      <c r="E19" s="180"/>
      <c r="F19" s="180"/>
      <c r="G19" s="180"/>
      <c r="H19" s="185"/>
    </row>
    <row r="20" spans="1:8" x14ac:dyDescent="0.25">
      <c r="A20" s="204" t="s">
        <v>31</v>
      </c>
      <c r="B20" s="180" t="s">
        <v>32</v>
      </c>
      <c r="C20" s="180"/>
      <c r="D20" s="295"/>
      <c r="E20" s="293"/>
      <c r="F20" s="293"/>
      <c r="G20" s="294"/>
      <c r="H20" s="205"/>
    </row>
    <row r="21" spans="1:8" x14ac:dyDescent="0.25">
      <c r="A21" s="204"/>
      <c r="B21" s="180"/>
      <c r="C21" s="180"/>
      <c r="D21" s="180"/>
      <c r="E21" s="180"/>
      <c r="F21" s="180"/>
      <c r="G21" s="180"/>
      <c r="H21" s="185"/>
    </row>
    <row r="22" spans="1:8" x14ac:dyDescent="0.25">
      <c r="A22" s="204" t="s">
        <v>33</v>
      </c>
      <c r="B22" s="180" t="s">
        <v>34</v>
      </c>
      <c r="C22" s="180"/>
      <c r="D22" s="292"/>
      <c r="E22" s="293"/>
      <c r="F22" s="293"/>
      <c r="G22" s="294"/>
      <c r="H22" s="205"/>
    </row>
    <row r="23" spans="1:8" x14ac:dyDescent="0.25">
      <c r="A23" s="204"/>
      <c r="B23" s="180"/>
      <c r="C23" s="180"/>
      <c r="D23" s="206"/>
      <c r="E23" s="206"/>
      <c r="F23" s="206"/>
      <c r="G23" s="206"/>
      <c r="H23" s="205"/>
    </row>
    <row r="24" spans="1:8" x14ac:dyDescent="0.25">
      <c r="A24" s="204" t="s">
        <v>229</v>
      </c>
      <c r="B24" s="180" t="s">
        <v>230</v>
      </c>
      <c r="C24" s="180"/>
      <c r="D24" s="296" t="s">
        <v>231</v>
      </c>
      <c r="E24" s="297"/>
      <c r="F24" s="297"/>
      <c r="G24" s="298"/>
      <c r="H24" s="205"/>
    </row>
    <row r="25" spans="1:8" x14ac:dyDescent="0.25">
      <c r="A25" s="204"/>
      <c r="B25" s="180"/>
      <c r="C25" s="180"/>
      <c r="D25" s="84"/>
      <c r="E25" s="84"/>
      <c r="F25" s="84"/>
      <c r="G25" s="84"/>
      <c r="H25" s="205"/>
    </row>
    <row r="26" spans="1:8" ht="15.75" thickBot="1" x14ac:dyDescent="0.3">
      <c r="A26" s="207"/>
      <c r="B26" s="201"/>
      <c r="C26" s="201"/>
      <c r="D26" s="201"/>
      <c r="E26" s="201"/>
      <c r="F26" s="201"/>
      <c r="G26" s="201"/>
      <c r="H26" s="202"/>
    </row>
    <row r="29" spans="1:8" x14ac:dyDescent="0.25">
      <c r="A29" s="135"/>
      <c r="B29" s="82" t="s">
        <v>35</v>
      </c>
    </row>
    <row r="31" spans="1:8" x14ac:dyDescent="0.25">
      <c r="B31" s="208"/>
      <c r="C31" s="208"/>
      <c r="D31" s="208"/>
    </row>
  </sheetData>
  <sheetProtection password="D6D7" sheet="1" objects="1" scenarios="1" selectLockedCells="1"/>
  <mergeCells count="12">
    <mergeCell ref="D24:G24"/>
    <mergeCell ref="D22:G22"/>
    <mergeCell ref="D12:G12"/>
    <mergeCell ref="D14:G14"/>
    <mergeCell ref="D16:G16"/>
    <mergeCell ref="D18:G18"/>
    <mergeCell ref="D20:G20"/>
    <mergeCell ref="A2:H2"/>
    <mergeCell ref="D4:G4"/>
    <mergeCell ref="D6:G6"/>
    <mergeCell ref="D8:G8"/>
    <mergeCell ref="D10:G10"/>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68"/>
  <sheetViews>
    <sheetView topLeftCell="B13" zoomScale="90" zoomScaleNormal="90" workbookViewId="0">
      <selection activeCell="P46" sqref="P46"/>
    </sheetView>
  </sheetViews>
  <sheetFormatPr defaultRowHeight="15" x14ac:dyDescent="0.25"/>
  <cols>
    <col min="1" max="1" width="5.85546875" style="85" customWidth="1"/>
    <col min="2" max="2" width="9.140625" style="180"/>
    <col min="3" max="3" width="9.140625" style="84"/>
    <col min="4" max="4" width="11.5703125" style="84" customWidth="1"/>
    <col min="5" max="15" width="9.5703125" style="84" customWidth="1"/>
    <col min="16" max="25" width="9.5703125" style="180" customWidth="1"/>
    <col min="26" max="27" width="9.140625" style="180"/>
    <col min="28" max="16384" width="9.140625" style="85"/>
  </cols>
  <sheetData>
    <row r="2" spans="1:28" s="116" customFormat="1" x14ac:dyDescent="0.25"/>
    <row r="3" spans="1:28" s="180" customFormat="1" ht="15.75" thickBot="1" x14ac:dyDescent="0.3"/>
    <row r="4" spans="1:28" s="180" customFormat="1" x14ac:dyDescent="0.25">
      <c r="B4" s="181"/>
      <c r="C4" s="182"/>
      <c r="D4" s="182"/>
      <c r="E4" s="182"/>
      <c r="F4" s="182"/>
      <c r="G4" s="182"/>
      <c r="H4" s="182"/>
      <c r="I4" s="182"/>
      <c r="J4" s="182"/>
      <c r="K4" s="182"/>
      <c r="L4" s="182"/>
      <c r="M4" s="182"/>
      <c r="N4" s="182"/>
      <c r="O4" s="182"/>
      <c r="P4" s="182"/>
      <c r="Q4" s="182"/>
      <c r="R4" s="182"/>
      <c r="S4" s="182"/>
      <c r="T4" s="182"/>
      <c r="U4" s="182"/>
      <c r="V4" s="182"/>
      <c r="W4" s="182"/>
      <c r="X4" s="182"/>
      <c r="Y4" s="183"/>
    </row>
    <row r="5" spans="1:28" s="180" customFormat="1" ht="51" customHeight="1" x14ac:dyDescent="0.25">
      <c r="B5" s="184"/>
      <c r="C5" s="628" t="s">
        <v>213</v>
      </c>
      <c r="D5" s="647"/>
      <c r="E5" s="647"/>
      <c r="F5" s="647"/>
      <c r="G5" s="647"/>
      <c r="H5" s="647"/>
      <c r="I5" s="647"/>
      <c r="J5" s="647"/>
      <c r="K5" s="647"/>
      <c r="L5" s="647"/>
      <c r="M5" s="647"/>
      <c r="N5" s="647"/>
      <c r="O5" s="647"/>
      <c r="P5" s="647"/>
      <c r="Q5" s="647"/>
      <c r="R5" s="647"/>
      <c r="S5" s="647"/>
      <c r="T5" s="647"/>
      <c r="U5" s="647"/>
      <c r="V5" s="647"/>
      <c r="W5" s="647"/>
      <c r="X5" s="647"/>
      <c r="Y5" s="185"/>
    </row>
    <row r="6" spans="1:28" s="180" customFormat="1" x14ac:dyDescent="0.25">
      <c r="B6" s="184"/>
      <c r="Y6" s="185"/>
    </row>
    <row r="7" spans="1:28" s="180" customFormat="1" x14ac:dyDescent="0.25">
      <c r="B7" s="184"/>
      <c r="C7" s="629" t="s">
        <v>208</v>
      </c>
      <c r="D7" s="630"/>
      <c r="E7" s="637" t="s">
        <v>209</v>
      </c>
      <c r="F7" s="638"/>
      <c r="G7" s="638"/>
      <c r="H7" s="638"/>
      <c r="I7" s="638"/>
      <c r="J7" s="638"/>
      <c r="K7" s="638"/>
      <c r="L7" s="638"/>
      <c r="M7" s="638"/>
      <c r="N7" s="638"/>
      <c r="O7" s="638"/>
      <c r="P7" s="638"/>
      <c r="Q7" s="638"/>
      <c r="R7" s="638"/>
      <c r="S7" s="638"/>
      <c r="T7" s="638"/>
      <c r="U7" s="638"/>
      <c r="V7" s="638"/>
      <c r="W7" s="638"/>
      <c r="X7" s="638"/>
      <c r="Y7" s="186"/>
      <c r="Z7" s="187"/>
      <c r="AA7" s="187"/>
      <c r="AB7" s="187"/>
    </row>
    <row r="8" spans="1:28" x14ac:dyDescent="0.25">
      <c r="B8" s="184"/>
      <c r="C8" s="631"/>
      <c r="D8" s="632"/>
      <c r="E8" s="638"/>
      <c r="F8" s="638"/>
      <c r="G8" s="638"/>
      <c r="H8" s="638"/>
      <c r="I8" s="638"/>
      <c r="J8" s="638"/>
      <c r="K8" s="638"/>
      <c r="L8" s="638"/>
      <c r="M8" s="638"/>
      <c r="N8" s="638"/>
      <c r="O8" s="638"/>
      <c r="P8" s="638"/>
      <c r="Q8" s="638"/>
      <c r="R8" s="638"/>
      <c r="S8" s="638"/>
      <c r="T8" s="638"/>
      <c r="U8" s="638"/>
      <c r="V8" s="638"/>
      <c r="W8" s="638"/>
      <c r="X8" s="638"/>
      <c r="Y8" s="186"/>
      <c r="Z8" s="187"/>
      <c r="AA8" s="187"/>
      <c r="AB8" s="187"/>
    </row>
    <row r="9" spans="1:28" s="116" customFormat="1" x14ac:dyDescent="0.25">
      <c r="A9" s="116" t="s">
        <v>210</v>
      </c>
      <c r="B9" s="188"/>
      <c r="C9" s="633"/>
      <c r="D9" s="634"/>
      <c r="E9" s="189">
        <v>41306</v>
      </c>
      <c r="F9" s="189">
        <v>41334</v>
      </c>
      <c r="G9" s="189">
        <v>41365</v>
      </c>
      <c r="H9" s="189">
        <v>41395</v>
      </c>
      <c r="I9" s="189">
        <v>41426</v>
      </c>
      <c r="J9" s="189">
        <v>41456</v>
      </c>
      <c r="K9" s="189">
        <v>41487</v>
      </c>
      <c r="L9" s="189">
        <v>41518</v>
      </c>
      <c r="M9" s="189">
        <v>41548</v>
      </c>
      <c r="N9" s="189">
        <v>41579</v>
      </c>
      <c r="O9" s="189">
        <v>41609</v>
      </c>
      <c r="P9" s="189">
        <v>41640</v>
      </c>
      <c r="Q9" s="189">
        <v>41671</v>
      </c>
      <c r="R9" s="189">
        <v>41699</v>
      </c>
      <c r="S9" s="189">
        <v>41730</v>
      </c>
      <c r="T9" s="189">
        <v>41760</v>
      </c>
      <c r="U9" s="189">
        <v>41791</v>
      </c>
      <c r="V9" s="189">
        <v>41821</v>
      </c>
      <c r="W9" s="214">
        <v>41852</v>
      </c>
      <c r="X9" s="214">
        <v>41883</v>
      </c>
      <c r="Y9" s="190"/>
    </row>
    <row r="10" spans="1:28" s="180" customFormat="1" x14ac:dyDescent="0.25">
      <c r="B10" s="184"/>
      <c r="C10" s="635" t="s">
        <v>211</v>
      </c>
      <c r="D10" s="191">
        <v>41336</v>
      </c>
      <c r="E10" s="1"/>
      <c r="F10" s="203"/>
      <c r="G10" s="203"/>
      <c r="H10" s="203"/>
      <c r="I10" s="203"/>
      <c r="J10" s="203"/>
      <c r="K10" s="203"/>
      <c r="L10" s="203"/>
      <c r="M10" s="203"/>
      <c r="N10" s="203"/>
      <c r="O10" s="203"/>
      <c r="P10" s="203"/>
      <c r="Q10" s="203"/>
      <c r="R10" s="203"/>
      <c r="S10" s="203"/>
      <c r="T10" s="203"/>
      <c r="U10" s="203"/>
      <c r="V10" s="203"/>
      <c r="W10" s="203"/>
      <c r="X10" s="203"/>
      <c r="Y10" s="185"/>
    </row>
    <row r="11" spans="1:28" s="180" customFormat="1" x14ac:dyDescent="0.25">
      <c r="B11" s="184"/>
      <c r="C11" s="635"/>
      <c r="D11" s="191">
        <f>D10+31</f>
        <v>41367</v>
      </c>
      <c r="E11" s="1"/>
      <c r="F11" s="1"/>
      <c r="G11" s="203"/>
      <c r="H11" s="203"/>
      <c r="I11" s="203"/>
      <c r="J11" s="203"/>
      <c r="K11" s="203"/>
      <c r="L11" s="203"/>
      <c r="M11" s="203"/>
      <c r="N11" s="203"/>
      <c r="O11" s="203"/>
      <c r="P11" s="203"/>
      <c r="Q11" s="203"/>
      <c r="R11" s="203"/>
      <c r="S11" s="203"/>
      <c r="T11" s="203"/>
      <c r="U11" s="203"/>
      <c r="V11" s="203"/>
      <c r="W11" s="203"/>
      <c r="X11" s="203"/>
      <c r="Y11" s="185"/>
    </row>
    <row r="12" spans="1:28" s="180" customFormat="1" x14ac:dyDescent="0.25">
      <c r="B12" s="184"/>
      <c r="C12" s="635"/>
      <c r="D12" s="191">
        <f t="shared" ref="D12:D53" si="0">D11+31</f>
        <v>41398</v>
      </c>
      <c r="E12" s="1"/>
      <c r="F12" s="1"/>
      <c r="G12" s="1"/>
      <c r="H12" s="203"/>
      <c r="I12" s="203"/>
      <c r="J12" s="203"/>
      <c r="K12" s="203"/>
      <c r="L12" s="203"/>
      <c r="M12" s="203"/>
      <c r="N12" s="203"/>
      <c r="O12" s="203"/>
      <c r="P12" s="203"/>
      <c r="Q12" s="203"/>
      <c r="R12" s="203"/>
      <c r="S12" s="203"/>
      <c r="T12" s="203"/>
      <c r="U12" s="203"/>
      <c r="V12" s="203"/>
      <c r="W12" s="203"/>
      <c r="X12" s="203"/>
      <c r="Y12" s="185"/>
    </row>
    <row r="13" spans="1:28" s="180" customFormat="1" x14ac:dyDescent="0.25">
      <c r="B13" s="184"/>
      <c r="C13" s="635"/>
      <c r="D13" s="191">
        <f t="shared" si="0"/>
        <v>41429</v>
      </c>
      <c r="E13" s="1"/>
      <c r="F13" s="1"/>
      <c r="G13" s="1"/>
      <c r="H13" s="1"/>
      <c r="I13" s="203"/>
      <c r="J13" s="203"/>
      <c r="K13" s="203"/>
      <c r="L13" s="203"/>
      <c r="M13" s="203"/>
      <c r="N13" s="203"/>
      <c r="O13" s="203"/>
      <c r="P13" s="203"/>
      <c r="Q13" s="203"/>
      <c r="R13" s="203"/>
      <c r="S13" s="203"/>
      <c r="T13" s="203"/>
      <c r="U13" s="203"/>
      <c r="V13" s="203"/>
      <c r="W13" s="203"/>
      <c r="X13" s="203"/>
      <c r="Y13" s="185"/>
    </row>
    <row r="14" spans="1:28" s="180" customFormat="1" x14ac:dyDescent="0.25">
      <c r="B14" s="184"/>
      <c r="C14" s="635"/>
      <c r="D14" s="191">
        <f t="shared" si="0"/>
        <v>41460</v>
      </c>
      <c r="E14" s="1"/>
      <c r="F14" s="1"/>
      <c r="G14" s="1"/>
      <c r="H14" s="1"/>
      <c r="I14" s="1"/>
      <c r="J14" s="203"/>
      <c r="K14" s="203"/>
      <c r="L14" s="203"/>
      <c r="M14" s="203"/>
      <c r="N14" s="203"/>
      <c r="O14" s="203"/>
      <c r="P14" s="203"/>
      <c r="Q14" s="203"/>
      <c r="R14" s="203"/>
      <c r="S14" s="203"/>
      <c r="T14" s="203"/>
      <c r="U14" s="203"/>
      <c r="V14" s="203"/>
      <c r="W14" s="203"/>
      <c r="X14" s="203"/>
      <c r="Y14" s="185"/>
    </row>
    <row r="15" spans="1:28" s="180" customFormat="1" x14ac:dyDescent="0.25">
      <c r="B15" s="184"/>
      <c r="C15" s="635"/>
      <c r="D15" s="191">
        <f t="shared" si="0"/>
        <v>41491</v>
      </c>
      <c r="E15" s="1"/>
      <c r="F15" s="1"/>
      <c r="G15" s="1"/>
      <c r="H15" s="1"/>
      <c r="I15" s="1"/>
      <c r="J15" s="1"/>
      <c r="K15" s="203"/>
      <c r="L15" s="203"/>
      <c r="M15" s="203"/>
      <c r="N15" s="203"/>
      <c r="O15" s="203"/>
      <c r="P15" s="203"/>
      <c r="Q15" s="203"/>
      <c r="R15" s="203"/>
      <c r="S15" s="203"/>
      <c r="T15" s="203"/>
      <c r="U15" s="203"/>
      <c r="V15" s="203"/>
      <c r="W15" s="203"/>
      <c r="X15" s="203"/>
      <c r="Y15" s="185"/>
    </row>
    <row r="16" spans="1:28" s="180" customFormat="1" x14ac:dyDescent="0.25">
      <c r="B16" s="184"/>
      <c r="C16" s="635"/>
      <c r="D16" s="191">
        <f t="shared" si="0"/>
        <v>41522</v>
      </c>
      <c r="E16" s="1"/>
      <c r="F16" s="1"/>
      <c r="G16" s="1"/>
      <c r="H16" s="1"/>
      <c r="I16" s="1"/>
      <c r="J16" s="1"/>
      <c r="K16" s="1"/>
      <c r="L16" s="203"/>
      <c r="M16" s="203"/>
      <c r="N16" s="203"/>
      <c r="O16" s="203"/>
      <c r="P16" s="203"/>
      <c r="Q16" s="203"/>
      <c r="R16" s="203"/>
      <c r="S16" s="203"/>
      <c r="T16" s="203"/>
      <c r="U16" s="203"/>
      <c r="V16" s="203"/>
      <c r="W16" s="203"/>
      <c r="X16" s="203"/>
      <c r="Y16" s="185"/>
    </row>
    <row r="17" spans="1:39" s="180" customFormat="1" x14ac:dyDescent="0.25">
      <c r="B17" s="184"/>
      <c r="C17" s="635"/>
      <c r="D17" s="191">
        <f t="shared" si="0"/>
        <v>41553</v>
      </c>
      <c r="E17" s="1"/>
      <c r="F17" s="1"/>
      <c r="G17" s="1"/>
      <c r="H17" s="1"/>
      <c r="I17" s="1"/>
      <c r="J17" s="1"/>
      <c r="K17" s="1"/>
      <c r="L17" s="1"/>
      <c r="M17" s="203"/>
      <c r="N17" s="203"/>
      <c r="O17" s="203"/>
      <c r="P17" s="203"/>
      <c r="Q17" s="203"/>
      <c r="R17" s="203"/>
      <c r="S17" s="203"/>
      <c r="T17" s="203"/>
      <c r="U17" s="203"/>
      <c r="V17" s="203"/>
      <c r="W17" s="203"/>
      <c r="X17" s="203"/>
      <c r="Y17" s="185"/>
    </row>
    <row r="18" spans="1:39" s="180" customFormat="1" x14ac:dyDescent="0.25">
      <c r="B18" s="184"/>
      <c r="C18" s="635"/>
      <c r="D18" s="191">
        <f t="shared" si="0"/>
        <v>41584</v>
      </c>
      <c r="E18" s="1"/>
      <c r="F18" s="1"/>
      <c r="G18" s="1"/>
      <c r="H18" s="1"/>
      <c r="I18" s="1"/>
      <c r="J18" s="1"/>
      <c r="K18" s="1"/>
      <c r="L18" s="1"/>
      <c r="M18" s="1"/>
      <c r="N18" s="203"/>
      <c r="O18" s="203"/>
      <c r="P18" s="203"/>
      <c r="Q18" s="203"/>
      <c r="R18" s="203"/>
      <c r="S18" s="203"/>
      <c r="T18" s="203"/>
      <c r="U18" s="203"/>
      <c r="V18" s="203"/>
      <c r="W18" s="203"/>
      <c r="X18" s="203"/>
      <c r="Y18" s="185"/>
    </row>
    <row r="19" spans="1:39" s="180" customFormat="1" x14ac:dyDescent="0.25">
      <c r="B19" s="184"/>
      <c r="C19" s="635"/>
      <c r="D19" s="191">
        <f t="shared" si="0"/>
        <v>41615</v>
      </c>
      <c r="E19" s="1"/>
      <c r="F19" s="1"/>
      <c r="G19" s="1"/>
      <c r="H19" s="1"/>
      <c r="I19" s="1"/>
      <c r="J19" s="1"/>
      <c r="K19" s="1"/>
      <c r="L19" s="1"/>
      <c r="M19" s="1"/>
      <c r="N19" s="1"/>
      <c r="O19" s="203"/>
      <c r="P19" s="203"/>
      <c r="Q19" s="203"/>
      <c r="R19" s="203"/>
      <c r="S19" s="203"/>
      <c r="T19" s="203"/>
      <c r="U19" s="203"/>
      <c r="V19" s="203"/>
      <c r="W19" s="203"/>
      <c r="X19" s="203"/>
      <c r="Y19" s="185"/>
    </row>
    <row r="20" spans="1:39" s="180" customFormat="1" x14ac:dyDescent="0.25">
      <c r="B20" s="184"/>
      <c r="C20" s="635"/>
      <c r="D20" s="191">
        <f t="shared" si="0"/>
        <v>41646</v>
      </c>
      <c r="E20" s="1"/>
      <c r="F20" s="1"/>
      <c r="G20" s="1"/>
      <c r="H20" s="1"/>
      <c r="I20" s="1"/>
      <c r="J20" s="1"/>
      <c r="K20" s="1"/>
      <c r="L20" s="1"/>
      <c r="M20" s="1"/>
      <c r="N20" s="1"/>
      <c r="O20" s="1"/>
      <c r="P20" s="203"/>
      <c r="Q20" s="203"/>
      <c r="R20" s="203"/>
      <c r="S20" s="203"/>
      <c r="T20" s="203"/>
      <c r="U20" s="203"/>
      <c r="V20" s="203"/>
      <c r="W20" s="203"/>
      <c r="X20" s="203"/>
      <c r="Y20" s="185"/>
    </row>
    <row r="21" spans="1:39" s="180" customFormat="1" x14ac:dyDescent="0.25">
      <c r="B21" s="184"/>
      <c r="C21" s="635"/>
      <c r="D21" s="191">
        <f t="shared" si="0"/>
        <v>41677</v>
      </c>
      <c r="E21" s="1"/>
      <c r="F21" s="1"/>
      <c r="G21" s="1"/>
      <c r="H21" s="1"/>
      <c r="I21" s="1"/>
      <c r="J21" s="1"/>
      <c r="K21" s="1"/>
      <c r="L21" s="1"/>
      <c r="M21" s="1"/>
      <c r="N21" s="1"/>
      <c r="O21" s="1"/>
      <c r="P21" s="1"/>
      <c r="Q21" s="203"/>
      <c r="R21" s="203"/>
      <c r="S21" s="203"/>
      <c r="T21" s="203"/>
      <c r="U21" s="203"/>
      <c r="V21" s="203"/>
      <c r="W21" s="203"/>
      <c r="X21" s="203"/>
      <c r="Y21" s="185"/>
    </row>
    <row r="22" spans="1:39" s="180" customFormat="1" x14ac:dyDescent="0.25">
      <c r="B22" s="184"/>
      <c r="C22" s="635"/>
      <c r="D22" s="191">
        <f t="shared" si="0"/>
        <v>41708</v>
      </c>
      <c r="E22" s="1"/>
      <c r="F22" s="1"/>
      <c r="G22" s="1"/>
      <c r="H22" s="1"/>
      <c r="I22" s="1"/>
      <c r="J22" s="1"/>
      <c r="K22" s="1"/>
      <c r="L22" s="1"/>
      <c r="M22" s="1"/>
      <c r="N22" s="1"/>
      <c r="O22" s="1"/>
      <c r="P22" s="1"/>
      <c r="Q22" s="1"/>
      <c r="R22" s="203"/>
      <c r="S22" s="203"/>
      <c r="T22" s="203"/>
      <c r="U22" s="203"/>
      <c r="V22" s="203"/>
      <c r="W22" s="203"/>
      <c r="X22" s="203"/>
      <c r="Y22" s="185"/>
    </row>
    <row r="23" spans="1:39" s="180" customFormat="1" x14ac:dyDescent="0.25">
      <c r="B23" s="184"/>
      <c r="C23" s="635"/>
      <c r="D23" s="191">
        <f t="shared" si="0"/>
        <v>41739</v>
      </c>
      <c r="E23" s="1"/>
      <c r="F23" s="1"/>
      <c r="G23" s="1"/>
      <c r="H23" s="1"/>
      <c r="I23" s="1"/>
      <c r="J23" s="1"/>
      <c r="K23" s="1"/>
      <c r="L23" s="1"/>
      <c r="M23" s="1"/>
      <c r="N23" s="1"/>
      <c r="O23" s="1"/>
      <c r="P23" s="1"/>
      <c r="Q23" s="1"/>
      <c r="R23" s="1"/>
      <c r="S23" s="203"/>
      <c r="T23" s="203"/>
      <c r="U23" s="203"/>
      <c r="V23" s="203"/>
      <c r="W23" s="203"/>
      <c r="X23" s="203"/>
      <c r="Y23" s="185"/>
    </row>
    <row r="24" spans="1:39" s="180" customFormat="1" x14ac:dyDescent="0.25">
      <c r="B24" s="184"/>
      <c r="C24" s="635"/>
      <c r="D24" s="191">
        <f t="shared" si="0"/>
        <v>41770</v>
      </c>
      <c r="E24" s="1"/>
      <c r="F24" s="1"/>
      <c r="G24" s="1"/>
      <c r="H24" s="1"/>
      <c r="I24" s="1"/>
      <c r="J24" s="1"/>
      <c r="K24" s="1"/>
      <c r="L24" s="1"/>
      <c r="M24" s="1"/>
      <c r="N24" s="1"/>
      <c r="O24" s="1"/>
      <c r="P24" s="1"/>
      <c r="Q24" s="1"/>
      <c r="R24" s="1"/>
      <c r="S24" s="1"/>
      <c r="T24" s="203"/>
      <c r="U24" s="203"/>
      <c r="V24" s="203"/>
      <c r="W24" s="203"/>
      <c r="X24" s="203"/>
      <c r="Y24" s="185"/>
    </row>
    <row r="25" spans="1:39" s="180" customFormat="1" x14ac:dyDescent="0.25">
      <c r="A25" s="85"/>
      <c r="B25" s="184"/>
      <c r="C25" s="635"/>
      <c r="D25" s="191">
        <f t="shared" si="0"/>
        <v>41801</v>
      </c>
      <c r="E25" s="1"/>
      <c r="F25" s="1"/>
      <c r="G25" s="1"/>
      <c r="H25" s="1"/>
      <c r="I25" s="1"/>
      <c r="J25" s="1"/>
      <c r="K25" s="1"/>
      <c r="L25" s="1"/>
      <c r="M25" s="1"/>
      <c r="N25" s="1"/>
      <c r="O25" s="1"/>
      <c r="P25" s="1"/>
      <c r="Q25" s="1"/>
      <c r="R25" s="1"/>
      <c r="S25" s="1"/>
      <c r="T25" s="1"/>
      <c r="U25" s="203"/>
      <c r="V25" s="203"/>
      <c r="W25" s="203"/>
      <c r="X25" s="203"/>
      <c r="Y25" s="185"/>
      <c r="AB25" s="85"/>
      <c r="AC25" s="85"/>
      <c r="AD25" s="85"/>
      <c r="AE25" s="85"/>
      <c r="AF25" s="85"/>
      <c r="AG25" s="85"/>
      <c r="AH25" s="85"/>
      <c r="AI25" s="85"/>
      <c r="AJ25" s="85"/>
      <c r="AK25" s="85"/>
      <c r="AL25" s="85"/>
      <c r="AM25" s="85"/>
    </row>
    <row r="26" spans="1:39" s="180" customFormat="1" x14ac:dyDescent="0.25">
      <c r="A26" s="85"/>
      <c r="B26" s="184"/>
      <c r="C26" s="635"/>
      <c r="D26" s="191">
        <f t="shared" si="0"/>
        <v>41832</v>
      </c>
      <c r="E26" s="1"/>
      <c r="F26" s="1"/>
      <c r="G26" s="1"/>
      <c r="H26" s="1"/>
      <c r="I26" s="8"/>
      <c r="J26" s="1"/>
      <c r="K26" s="1"/>
      <c r="L26" s="1"/>
      <c r="M26" s="1"/>
      <c r="N26" s="1"/>
      <c r="O26" s="1"/>
      <c r="P26" s="1"/>
      <c r="Q26" s="1"/>
      <c r="R26" s="1"/>
      <c r="S26" s="1"/>
      <c r="T26" s="1"/>
      <c r="U26" s="1"/>
      <c r="V26" s="203"/>
      <c r="W26" s="203"/>
      <c r="X26" s="203"/>
      <c r="Y26" s="185"/>
      <c r="AB26" s="85"/>
      <c r="AC26" s="85"/>
      <c r="AD26" s="85"/>
      <c r="AE26" s="85"/>
      <c r="AF26" s="85"/>
      <c r="AG26" s="85"/>
      <c r="AH26" s="85"/>
      <c r="AI26" s="85"/>
      <c r="AJ26" s="85"/>
      <c r="AK26" s="85"/>
      <c r="AL26" s="85"/>
      <c r="AM26" s="85"/>
    </row>
    <row r="27" spans="1:39" s="180" customFormat="1" x14ac:dyDescent="0.25">
      <c r="A27" s="85"/>
      <c r="B27" s="184"/>
      <c r="C27" s="635"/>
      <c r="D27" s="191">
        <f t="shared" si="0"/>
        <v>41863</v>
      </c>
      <c r="E27" s="1"/>
      <c r="F27" s="1"/>
      <c r="G27" s="1"/>
      <c r="H27" s="1"/>
      <c r="I27" s="8"/>
      <c r="J27" s="8"/>
      <c r="K27" s="1"/>
      <c r="L27" s="1"/>
      <c r="M27" s="1"/>
      <c r="N27" s="1"/>
      <c r="O27" s="1"/>
      <c r="P27" s="1"/>
      <c r="Q27" s="1"/>
      <c r="R27" s="1"/>
      <c r="S27" s="1"/>
      <c r="T27" s="1"/>
      <c r="U27" s="1"/>
      <c r="V27" s="1"/>
      <c r="W27" s="203"/>
      <c r="X27" s="203"/>
      <c r="Y27" s="185"/>
      <c r="AB27" s="85"/>
      <c r="AC27" s="85"/>
      <c r="AD27" s="85"/>
      <c r="AE27" s="85"/>
      <c r="AF27" s="85"/>
      <c r="AG27" s="85"/>
      <c r="AH27" s="85"/>
      <c r="AI27" s="85"/>
      <c r="AJ27" s="85"/>
      <c r="AK27" s="85"/>
      <c r="AL27" s="85"/>
      <c r="AM27" s="85"/>
    </row>
    <row r="28" spans="1:39" s="180" customFormat="1" x14ac:dyDescent="0.25">
      <c r="A28" s="85"/>
      <c r="B28" s="184"/>
      <c r="C28" s="635"/>
      <c r="D28" s="191">
        <f t="shared" si="0"/>
        <v>41894</v>
      </c>
      <c r="E28" s="1"/>
      <c r="F28" s="1"/>
      <c r="G28" s="1"/>
      <c r="H28" s="1"/>
      <c r="I28" s="8"/>
      <c r="J28" s="8"/>
      <c r="K28" s="8"/>
      <c r="L28" s="1"/>
      <c r="M28" s="1"/>
      <c r="N28" s="1"/>
      <c r="O28" s="1"/>
      <c r="P28" s="1"/>
      <c r="Q28" s="1"/>
      <c r="R28" s="1"/>
      <c r="S28" s="1"/>
      <c r="T28" s="1"/>
      <c r="U28" s="1"/>
      <c r="V28" s="1"/>
      <c r="W28" s="1"/>
      <c r="X28" s="203"/>
      <c r="Y28" s="185"/>
      <c r="AB28" s="85"/>
      <c r="AC28" s="85"/>
      <c r="AD28" s="85"/>
      <c r="AE28" s="85"/>
      <c r="AF28" s="85"/>
      <c r="AG28" s="85"/>
      <c r="AH28" s="85"/>
      <c r="AI28" s="85"/>
      <c r="AJ28" s="85"/>
      <c r="AK28" s="85"/>
      <c r="AL28" s="85"/>
      <c r="AM28" s="85"/>
    </row>
    <row r="29" spans="1:39" s="180" customFormat="1" x14ac:dyDescent="0.25">
      <c r="A29" s="85"/>
      <c r="B29" s="184"/>
      <c r="C29" s="635"/>
      <c r="D29" s="191">
        <f t="shared" si="0"/>
        <v>41925</v>
      </c>
      <c r="E29" s="1"/>
      <c r="F29" s="1"/>
      <c r="G29" s="1"/>
      <c r="H29" s="1"/>
      <c r="I29" s="8"/>
      <c r="J29" s="8"/>
      <c r="K29" s="8"/>
      <c r="L29" s="8"/>
      <c r="M29" s="1"/>
      <c r="N29" s="1"/>
      <c r="O29" s="1"/>
      <c r="P29" s="1"/>
      <c r="Q29" s="1"/>
      <c r="R29" s="1"/>
      <c r="S29" s="1"/>
      <c r="T29" s="1"/>
      <c r="U29" s="1"/>
      <c r="V29" s="1"/>
      <c r="W29" s="1"/>
      <c r="X29" s="1"/>
      <c r="Y29" s="185"/>
      <c r="AB29" s="85"/>
      <c r="AC29" s="85"/>
      <c r="AD29" s="85"/>
      <c r="AE29" s="85"/>
      <c r="AF29" s="85"/>
      <c r="AG29" s="85"/>
      <c r="AH29" s="85"/>
      <c r="AI29" s="85"/>
      <c r="AJ29" s="85"/>
      <c r="AK29" s="85"/>
      <c r="AL29" s="85"/>
      <c r="AM29" s="85"/>
    </row>
    <row r="30" spans="1:39" s="180" customFormat="1" x14ac:dyDescent="0.25">
      <c r="A30" s="85"/>
      <c r="B30" s="184"/>
      <c r="C30" s="635"/>
      <c r="D30" s="191">
        <f t="shared" si="0"/>
        <v>41956</v>
      </c>
      <c r="E30" s="1"/>
      <c r="F30" s="1"/>
      <c r="G30" s="1"/>
      <c r="H30" s="1"/>
      <c r="I30" s="8"/>
      <c r="J30" s="8"/>
      <c r="K30" s="8"/>
      <c r="L30" s="8"/>
      <c r="M30" s="8"/>
      <c r="N30" s="1"/>
      <c r="O30" s="1"/>
      <c r="P30" s="1"/>
      <c r="Q30" s="1"/>
      <c r="R30" s="1"/>
      <c r="S30" s="1"/>
      <c r="T30" s="1"/>
      <c r="U30" s="1"/>
      <c r="V30" s="1"/>
      <c r="W30" s="1"/>
      <c r="X30" s="1"/>
      <c r="Y30" s="185"/>
      <c r="AB30" s="85"/>
      <c r="AC30" s="85"/>
      <c r="AD30" s="85"/>
      <c r="AE30" s="85"/>
      <c r="AF30" s="85"/>
      <c r="AG30" s="85"/>
      <c r="AH30" s="85"/>
      <c r="AI30" s="85"/>
      <c r="AJ30" s="85"/>
      <c r="AK30" s="85"/>
      <c r="AL30" s="85"/>
      <c r="AM30" s="85"/>
    </row>
    <row r="31" spans="1:39" s="180" customFormat="1" x14ac:dyDescent="0.25">
      <c r="A31" s="85"/>
      <c r="B31" s="184"/>
      <c r="C31" s="635"/>
      <c r="D31" s="191">
        <f t="shared" si="0"/>
        <v>41987</v>
      </c>
      <c r="E31" s="1"/>
      <c r="F31" s="1"/>
      <c r="G31" s="1"/>
      <c r="H31" s="1"/>
      <c r="I31" s="8"/>
      <c r="J31" s="8"/>
      <c r="K31" s="8"/>
      <c r="L31" s="8"/>
      <c r="M31" s="8"/>
      <c r="N31" s="8"/>
      <c r="O31" s="1"/>
      <c r="P31" s="1"/>
      <c r="Q31" s="1"/>
      <c r="R31" s="1"/>
      <c r="S31" s="1"/>
      <c r="T31" s="1"/>
      <c r="U31" s="1"/>
      <c r="V31" s="1"/>
      <c r="W31" s="1"/>
      <c r="X31" s="1"/>
      <c r="Y31" s="185"/>
      <c r="AB31" s="85"/>
      <c r="AC31" s="85"/>
      <c r="AD31" s="85"/>
      <c r="AE31" s="85"/>
      <c r="AF31" s="85"/>
      <c r="AG31" s="85"/>
      <c r="AH31" s="85"/>
      <c r="AI31" s="85"/>
      <c r="AJ31" s="85"/>
      <c r="AK31" s="85"/>
      <c r="AL31" s="85"/>
      <c r="AM31" s="85"/>
    </row>
    <row r="32" spans="1:39" s="180" customFormat="1" x14ac:dyDescent="0.25">
      <c r="A32" s="85"/>
      <c r="B32" s="184"/>
      <c r="C32" s="635"/>
      <c r="D32" s="191">
        <f t="shared" si="0"/>
        <v>42018</v>
      </c>
      <c r="E32" s="1"/>
      <c r="F32" s="1"/>
      <c r="G32" s="1"/>
      <c r="H32" s="1"/>
      <c r="I32" s="8"/>
      <c r="J32" s="8"/>
      <c r="K32" s="8"/>
      <c r="L32" s="8"/>
      <c r="M32" s="8"/>
      <c r="N32" s="8"/>
      <c r="O32" s="8"/>
      <c r="P32" s="1"/>
      <c r="Q32" s="1"/>
      <c r="R32" s="1"/>
      <c r="S32" s="1"/>
      <c r="T32" s="1"/>
      <c r="U32" s="1"/>
      <c r="V32" s="1"/>
      <c r="W32" s="1"/>
      <c r="X32" s="1"/>
      <c r="Y32" s="185"/>
      <c r="AB32" s="85"/>
      <c r="AC32" s="85"/>
      <c r="AD32" s="85"/>
      <c r="AE32" s="85"/>
      <c r="AF32" s="85"/>
      <c r="AG32" s="85"/>
      <c r="AH32" s="85"/>
      <c r="AI32" s="85"/>
      <c r="AJ32" s="85"/>
      <c r="AK32" s="85"/>
      <c r="AL32" s="85"/>
      <c r="AM32" s="85"/>
    </row>
    <row r="33" spans="1:39" s="180" customFormat="1" x14ac:dyDescent="0.25">
      <c r="A33" s="85"/>
      <c r="B33" s="184"/>
      <c r="C33" s="635"/>
      <c r="D33" s="191">
        <f t="shared" si="0"/>
        <v>42049</v>
      </c>
      <c r="E33" s="1"/>
      <c r="F33" s="1"/>
      <c r="G33" s="1"/>
      <c r="H33" s="1"/>
      <c r="I33" s="8"/>
      <c r="J33" s="8"/>
      <c r="K33" s="8"/>
      <c r="L33" s="8"/>
      <c r="M33" s="8"/>
      <c r="N33" s="8"/>
      <c r="O33" s="8"/>
      <c r="P33" s="8"/>
      <c r="Q33" s="1"/>
      <c r="R33" s="1"/>
      <c r="S33" s="1"/>
      <c r="T33" s="1"/>
      <c r="U33" s="1"/>
      <c r="V33" s="1"/>
      <c r="W33" s="1"/>
      <c r="X33" s="1"/>
      <c r="Y33" s="185"/>
      <c r="AB33" s="85"/>
      <c r="AC33" s="85"/>
      <c r="AD33" s="85"/>
      <c r="AE33" s="85"/>
      <c r="AF33" s="85"/>
      <c r="AG33" s="85"/>
      <c r="AH33" s="85"/>
      <c r="AI33" s="85"/>
      <c r="AJ33" s="85"/>
      <c r="AK33" s="85"/>
      <c r="AL33" s="85"/>
      <c r="AM33" s="85"/>
    </row>
    <row r="34" spans="1:39" s="180" customFormat="1" x14ac:dyDescent="0.25">
      <c r="A34" s="85"/>
      <c r="B34" s="184"/>
      <c r="C34" s="636"/>
      <c r="D34" s="191">
        <f t="shared" si="0"/>
        <v>42080</v>
      </c>
      <c r="E34" s="1"/>
      <c r="F34" s="1"/>
      <c r="G34" s="1"/>
      <c r="H34" s="1"/>
      <c r="I34" s="9"/>
      <c r="J34" s="8"/>
      <c r="K34" s="8"/>
      <c r="L34" s="8"/>
      <c r="M34" s="8"/>
      <c r="N34" s="8"/>
      <c r="O34" s="8"/>
      <c r="P34" s="8"/>
      <c r="Q34" s="8"/>
      <c r="R34" s="1"/>
      <c r="S34" s="1"/>
      <c r="T34" s="1"/>
      <c r="U34" s="1"/>
      <c r="V34" s="11"/>
      <c r="W34" s="1"/>
      <c r="X34" s="1"/>
      <c r="Y34" s="185"/>
      <c r="AB34" s="85"/>
      <c r="AC34" s="85"/>
      <c r="AD34" s="85"/>
      <c r="AE34" s="85"/>
      <c r="AF34" s="85"/>
      <c r="AG34" s="85"/>
      <c r="AH34" s="85"/>
      <c r="AI34" s="85"/>
      <c r="AJ34" s="85"/>
      <c r="AK34" s="85"/>
      <c r="AL34" s="85"/>
      <c r="AM34" s="85"/>
    </row>
    <row r="35" spans="1:39" s="180" customFormat="1" x14ac:dyDescent="0.25">
      <c r="A35" s="85"/>
      <c r="B35" s="184"/>
      <c r="C35" s="636"/>
      <c r="D35" s="191">
        <f t="shared" si="0"/>
        <v>42111</v>
      </c>
      <c r="E35" s="1"/>
      <c r="F35" s="1"/>
      <c r="G35" s="1"/>
      <c r="H35" s="1"/>
      <c r="I35" s="9"/>
      <c r="J35" s="9"/>
      <c r="K35" s="8"/>
      <c r="L35" s="8"/>
      <c r="M35" s="8"/>
      <c r="N35" s="8"/>
      <c r="O35" s="8"/>
      <c r="P35" s="8"/>
      <c r="Q35" s="8"/>
      <c r="R35" s="8"/>
      <c r="S35" s="1"/>
      <c r="T35" s="1"/>
      <c r="U35" s="1"/>
      <c r="V35" s="1"/>
      <c r="W35" s="1"/>
      <c r="X35" s="1"/>
      <c r="Y35" s="185"/>
      <c r="AB35" s="85"/>
      <c r="AC35" s="85"/>
      <c r="AD35" s="85"/>
      <c r="AE35" s="85"/>
      <c r="AF35" s="85"/>
      <c r="AG35" s="85"/>
      <c r="AH35" s="85"/>
      <c r="AI35" s="85"/>
      <c r="AJ35" s="85"/>
      <c r="AK35" s="85"/>
      <c r="AL35" s="85"/>
      <c r="AM35" s="85"/>
    </row>
    <row r="36" spans="1:39" s="180" customFormat="1" x14ac:dyDescent="0.25">
      <c r="A36" s="85"/>
      <c r="B36" s="184"/>
      <c r="C36" s="636"/>
      <c r="D36" s="191">
        <f t="shared" si="0"/>
        <v>42142</v>
      </c>
      <c r="E36" s="1"/>
      <c r="F36" s="1"/>
      <c r="G36" s="1"/>
      <c r="H36" s="1"/>
      <c r="I36" s="9"/>
      <c r="J36" s="9"/>
      <c r="K36" s="9"/>
      <c r="L36" s="8"/>
      <c r="M36" s="8"/>
      <c r="N36" s="8"/>
      <c r="O36" s="8"/>
      <c r="P36" s="8"/>
      <c r="Q36" s="8"/>
      <c r="R36" s="8"/>
      <c r="S36" s="8"/>
      <c r="T36" s="1"/>
      <c r="U36" s="1"/>
      <c r="V36" s="1"/>
      <c r="W36" s="1"/>
      <c r="X36" s="1"/>
      <c r="Y36" s="185"/>
      <c r="AB36" s="85"/>
      <c r="AC36" s="85"/>
      <c r="AD36" s="85"/>
      <c r="AE36" s="85"/>
      <c r="AF36" s="85"/>
      <c r="AG36" s="85"/>
      <c r="AH36" s="85"/>
      <c r="AI36" s="85"/>
      <c r="AJ36" s="85"/>
      <c r="AK36" s="85"/>
      <c r="AL36" s="85"/>
      <c r="AM36" s="85"/>
    </row>
    <row r="37" spans="1:39" s="180" customFormat="1" x14ac:dyDescent="0.25">
      <c r="A37" s="85"/>
      <c r="B37" s="184"/>
      <c r="C37" s="636"/>
      <c r="D37" s="191">
        <f t="shared" si="0"/>
        <v>42173</v>
      </c>
      <c r="E37" s="1"/>
      <c r="F37" s="1"/>
      <c r="G37" s="1"/>
      <c r="H37" s="1"/>
      <c r="I37" s="9"/>
      <c r="J37" s="9"/>
      <c r="K37" s="9"/>
      <c r="L37" s="9"/>
      <c r="M37" s="8"/>
      <c r="N37" s="8"/>
      <c r="O37" s="8"/>
      <c r="P37" s="8"/>
      <c r="Q37" s="8"/>
      <c r="R37" s="8"/>
      <c r="S37" s="8"/>
      <c r="T37" s="8"/>
      <c r="U37" s="1"/>
      <c r="V37" s="1"/>
      <c r="W37" s="1"/>
      <c r="X37" s="1"/>
      <c r="Y37" s="185"/>
      <c r="AB37" s="85"/>
      <c r="AC37" s="85"/>
      <c r="AD37" s="85"/>
      <c r="AE37" s="85"/>
      <c r="AF37" s="85"/>
      <c r="AG37" s="85"/>
      <c r="AH37" s="85"/>
      <c r="AI37" s="85"/>
      <c r="AJ37" s="85"/>
      <c r="AK37" s="85"/>
      <c r="AL37" s="85"/>
      <c r="AM37" s="85"/>
    </row>
    <row r="38" spans="1:39" s="180" customFormat="1" x14ac:dyDescent="0.25">
      <c r="A38" s="85"/>
      <c r="B38" s="184"/>
      <c r="C38" s="636"/>
      <c r="D38" s="191">
        <f t="shared" si="0"/>
        <v>42204</v>
      </c>
      <c r="E38" s="1"/>
      <c r="F38" s="1"/>
      <c r="G38" s="1"/>
      <c r="H38" s="1"/>
      <c r="I38" s="9"/>
      <c r="J38" s="9"/>
      <c r="K38" s="9"/>
      <c r="L38" s="9"/>
      <c r="M38" s="9"/>
      <c r="N38" s="8"/>
      <c r="O38" s="8"/>
      <c r="P38" s="8"/>
      <c r="Q38" s="8"/>
      <c r="R38" s="8"/>
      <c r="S38" s="8"/>
      <c r="T38" s="8"/>
      <c r="U38" s="10"/>
      <c r="V38" s="1"/>
      <c r="W38" s="1"/>
      <c r="X38" s="1"/>
      <c r="Y38" s="185"/>
      <c r="AB38" s="85"/>
      <c r="AC38" s="85"/>
      <c r="AD38" s="85"/>
      <c r="AE38" s="85"/>
      <c r="AF38" s="85"/>
      <c r="AG38" s="85"/>
      <c r="AH38" s="85"/>
      <c r="AI38" s="85"/>
      <c r="AJ38" s="85"/>
      <c r="AK38" s="85"/>
      <c r="AL38" s="85"/>
      <c r="AM38" s="85"/>
    </row>
    <row r="39" spans="1:39" s="180" customFormat="1" x14ac:dyDescent="0.25">
      <c r="A39" s="85"/>
      <c r="B39" s="184"/>
      <c r="C39" s="636"/>
      <c r="D39" s="191">
        <f t="shared" si="0"/>
        <v>42235</v>
      </c>
      <c r="E39" s="1"/>
      <c r="F39" s="1"/>
      <c r="G39" s="1"/>
      <c r="H39" s="1"/>
      <c r="I39" s="9"/>
      <c r="J39" s="9"/>
      <c r="K39" s="9"/>
      <c r="L39" s="9"/>
      <c r="M39" s="9"/>
      <c r="N39" s="9"/>
      <c r="O39" s="8"/>
      <c r="P39" s="8"/>
      <c r="Q39" s="8"/>
      <c r="R39" s="8"/>
      <c r="S39" s="8"/>
      <c r="T39" s="8"/>
      <c r="U39" s="10"/>
      <c r="V39" s="10"/>
      <c r="W39" s="1"/>
      <c r="X39" s="1"/>
      <c r="Y39" s="185"/>
      <c r="AB39" s="85"/>
      <c r="AC39" s="85"/>
      <c r="AD39" s="85"/>
      <c r="AE39" s="85"/>
      <c r="AF39" s="85"/>
      <c r="AG39" s="85"/>
      <c r="AH39" s="85"/>
      <c r="AI39" s="85"/>
      <c r="AJ39" s="85"/>
      <c r="AK39" s="85"/>
      <c r="AL39" s="85"/>
      <c r="AM39" s="85"/>
    </row>
    <row r="40" spans="1:39" s="180" customFormat="1" x14ac:dyDescent="0.25">
      <c r="A40" s="85"/>
      <c r="B40" s="184"/>
      <c r="C40" s="636"/>
      <c r="D40" s="191">
        <f t="shared" si="0"/>
        <v>42266</v>
      </c>
      <c r="E40" s="1"/>
      <c r="F40" s="1"/>
      <c r="G40" s="1"/>
      <c r="H40" s="1"/>
      <c r="I40" s="9"/>
      <c r="J40" s="9"/>
      <c r="K40" s="9"/>
      <c r="L40" s="9"/>
      <c r="M40" s="9"/>
      <c r="N40" s="9"/>
      <c r="O40" s="9"/>
      <c r="P40" s="8"/>
      <c r="Q40" s="8"/>
      <c r="R40" s="8"/>
      <c r="S40" s="8"/>
      <c r="T40" s="8"/>
      <c r="U40" s="10"/>
      <c r="V40" s="10"/>
      <c r="W40" s="8"/>
      <c r="X40" s="1"/>
      <c r="Y40" s="185"/>
      <c r="AB40" s="85"/>
      <c r="AC40" s="85"/>
      <c r="AD40" s="85"/>
      <c r="AE40" s="85"/>
      <c r="AF40" s="85"/>
      <c r="AG40" s="85"/>
      <c r="AH40" s="85"/>
      <c r="AI40" s="85"/>
      <c r="AJ40" s="85"/>
      <c r="AK40" s="85"/>
      <c r="AL40" s="85"/>
      <c r="AM40" s="85"/>
    </row>
    <row r="41" spans="1:39" s="180" customFormat="1" x14ac:dyDescent="0.25">
      <c r="A41" s="85"/>
      <c r="B41" s="184"/>
      <c r="C41" s="636"/>
      <c r="D41" s="191">
        <f t="shared" si="0"/>
        <v>42297</v>
      </c>
      <c r="E41" s="1"/>
      <c r="F41" s="1"/>
      <c r="G41" s="1"/>
      <c r="H41" s="1"/>
      <c r="I41" s="9"/>
      <c r="J41" s="9"/>
      <c r="K41" s="9"/>
      <c r="L41" s="9"/>
      <c r="M41" s="9"/>
      <c r="N41" s="9"/>
      <c r="O41" s="9"/>
      <c r="P41" s="9"/>
      <c r="Q41" s="8"/>
      <c r="R41" s="8"/>
      <c r="S41" s="8"/>
      <c r="T41" s="8"/>
      <c r="U41" s="10"/>
      <c r="V41" s="10"/>
      <c r="W41" s="8"/>
      <c r="X41" s="8"/>
      <c r="Y41" s="185"/>
      <c r="AB41" s="85"/>
      <c r="AC41" s="85"/>
      <c r="AD41" s="85"/>
      <c r="AE41" s="85"/>
      <c r="AF41" s="85"/>
      <c r="AG41" s="85"/>
      <c r="AH41" s="85"/>
      <c r="AI41" s="85"/>
      <c r="AJ41" s="85"/>
      <c r="AK41" s="85"/>
      <c r="AL41" s="85"/>
      <c r="AM41" s="85"/>
    </row>
    <row r="42" spans="1:39" s="180" customFormat="1" x14ac:dyDescent="0.25">
      <c r="A42" s="85"/>
      <c r="B42" s="184"/>
      <c r="C42" s="398"/>
      <c r="D42" s="191">
        <f t="shared" si="0"/>
        <v>42328</v>
      </c>
      <c r="E42" s="1"/>
      <c r="F42" s="1"/>
      <c r="G42" s="1"/>
      <c r="H42" s="1"/>
      <c r="I42" s="9"/>
      <c r="J42" s="9"/>
      <c r="K42" s="9"/>
      <c r="L42" s="9"/>
      <c r="M42" s="9"/>
      <c r="N42" s="9"/>
      <c r="O42" s="9"/>
      <c r="P42" s="9"/>
      <c r="Q42" s="9"/>
      <c r="R42" s="8"/>
      <c r="S42" s="8"/>
      <c r="T42" s="8"/>
      <c r="U42" s="10"/>
      <c r="V42" s="10"/>
      <c r="W42" s="8"/>
      <c r="X42" s="8"/>
      <c r="Y42" s="185"/>
      <c r="AB42" s="85"/>
      <c r="AC42" s="85"/>
      <c r="AD42" s="85"/>
      <c r="AE42" s="85"/>
      <c r="AF42" s="85"/>
      <c r="AG42" s="85"/>
      <c r="AH42" s="85"/>
      <c r="AI42" s="85"/>
      <c r="AJ42" s="85"/>
      <c r="AK42" s="85"/>
      <c r="AL42" s="85"/>
      <c r="AM42" s="85"/>
    </row>
    <row r="43" spans="1:39" s="180" customFormat="1" ht="15" hidden="1" customHeight="1" x14ac:dyDescent="0.25">
      <c r="A43" s="85"/>
      <c r="B43" s="184"/>
      <c r="C43" s="398"/>
      <c r="D43" s="191">
        <f t="shared" si="0"/>
        <v>42359</v>
      </c>
      <c r="E43" s="1"/>
      <c r="F43" s="1"/>
      <c r="G43" s="1"/>
      <c r="H43" s="1"/>
      <c r="I43" s="9"/>
      <c r="J43" s="9"/>
      <c r="K43" s="9"/>
      <c r="L43" s="9"/>
      <c r="M43" s="9"/>
      <c r="N43" s="9"/>
      <c r="O43" s="9"/>
      <c r="P43" s="9"/>
      <c r="Q43" s="9"/>
      <c r="R43" s="9"/>
      <c r="S43" s="8"/>
      <c r="T43" s="8"/>
      <c r="U43" s="10"/>
      <c r="V43" s="10"/>
      <c r="W43" s="8"/>
      <c r="X43" s="8"/>
      <c r="Y43" s="185"/>
      <c r="AB43" s="85"/>
      <c r="AC43" s="85"/>
      <c r="AD43" s="85"/>
      <c r="AE43" s="85"/>
      <c r="AF43" s="85"/>
      <c r="AG43" s="85"/>
      <c r="AH43" s="85"/>
      <c r="AI43" s="85"/>
      <c r="AJ43" s="85"/>
      <c r="AK43" s="85"/>
      <c r="AL43" s="85"/>
      <c r="AM43" s="85"/>
    </row>
    <row r="44" spans="1:39" s="180" customFormat="1" x14ac:dyDescent="0.25">
      <c r="A44" s="85"/>
      <c r="B44" s="184"/>
      <c r="C44" s="398"/>
      <c r="D44" s="191">
        <f t="shared" si="0"/>
        <v>42390</v>
      </c>
      <c r="E44" s="1"/>
      <c r="F44" s="1"/>
      <c r="G44" s="1"/>
      <c r="H44" s="1"/>
      <c r="I44" s="9"/>
      <c r="J44" s="9"/>
      <c r="K44" s="9"/>
      <c r="L44" s="9"/>
      <c r="M44" s="9"/>
      <c r="N44" s="9"/>
      <c r="O44" s="9"/>
      <c r="P44" s="9"/>
      <c r="Q44" s="9"/>
      <c r="R44" s="9"/>
      <c r="S44" s="9"/>
      <c r="T44" s="8"/>
      <c r="U44" s="10"/>
      <c r="V44" s="10"/>
      <c r="W44" s="8"/>
      <c r="X44" s="8"/>
      <c r="Y44" s="185"/>
      <c r="AB44" s="85"/>
      <c r="AC44" s="85"/>
      <c r="AD44" s="85"/>
      <c r="AE44" s="85"/>
      <c r="AF44" s="85"/>
      <c r="AG44" s="85"/>
      <c r="AH44" s="85"/>
      <c r="AI44" s="85"/>
      <c r="AJ44" s="85"/>
      <c r="AK44" s="85"/>
      <c r="AL44" s="85"/>
      <c r="AM44" s="85"/>
    </row>
    <row r="45" spans="1:39" s="180" customFormat="1" x14ac:dyDescent="0.25">
      <c r="A45" s="85"/>
      <c r="B45" s="184"/>
      <c r="C45" s="398"/>
      <c r="D45" s="191">
        <f t="shared" si="0"/>
        <v>42421</v>
      </c>
      <c r="E45" s="1"/>
      <c r="F45" s="1"/>
      <c r="G45" s="1"/>
      <c r="H45" s="1"/>
      <c r="I45" s="9"/>
      <c r="J45" s="9"/>
      <c r="K45" s="9"/>
      <c r="L45" s="9"/>
      <c r="M45" s="9"/>
      <c r="N45" s="9"/>
      <c r="O45" s="9"/>
      <c r="P45" s="9"/>
      <c r="Q45" s="9"/>
      <c r="R45" s="9"/>
      <c r="S45" s="9"/>
      <c r="T45" s="9"/>
      <c r="U45" s="10"/>
      <c r="V45" s="10"/>
      <c r="W45" s="8"/>
      <c r="X45" s="8"/>
      <c r="Y45" s="185"/>
      <c r="AB45" s="85"/>
      <c r="AC45" s="85"/>
      <c r="AD45" s="85"/>
      <c r="AE45" s="85"/>
      <c r="AF45" s="85"/>
      <c r="AG45" s="85"/>
      <c r="AH45" s="85"/>
      <c r="AI45" s="85"/>
      <c r="AJ45" s="85"/>
      <c r="AK45" s="85"/>
      <c r="AL45" s="85"/>
      <c r="AM45" s="85"/>
    </row>
    <row r="46" spans="1:39" s="180" customFormat="1" x14ac:dyDescent="0.25">
      <c r="A46" s="85"/>
      <c r="B46" s="184"/>
      <c r="C46" s="398"/>
      <c r="D46" s="191">
        <f t="shared" si="0"/>
        <v>42452</v>
      </c>
      <c r="E46" s="1"/>
      <c r="F46" s="1"/>
      <c r="G46" s="1"/>
      <c r="H46" s="1"/>
      <c r="I46" s="9"/>
      <c r="J46" s="9"/>
      <c r="K46" s="9"/>
      <c r="L46" s="9"/>
      <c r="M46" s="9"/>
      <c r="N46" s="9"/>
      <c r="O46" s="9"/>
      <c r="P46" s="9"/>
      <c r="Q46" s="9"/>
      <c r="R46" s="9"/>
      <c r="S46" s="9"/>
      <c r="T46" s="9"/>
      <c r="U46" s="656"/>
      <c r="V46" s="10"/>
      <c r="W46" s="8"/>
      <c r="X46" s="8"/>
      <c r="Y46" s="185"/>
      <c r="AB46" s="85"/>
      <c r="AC46" s="85"/>
      <c r="AD46" s="85"/>
      <c r="AE46" s="85"/>
      <c r="AF46" s="85"/>
      <c r="AG46" s="85"/>
      <c r="AH46" s="85"/>
      <c r="AI46" s="85"/>
      <c r="AJ46" s="85"/>
      <c r="AK46" s="85"/>
      <c r="AL46" s="85"/>
      <c r="AM46" s="85"/>
    </row>
    <row r="47" spans="1:39" s="180" customFormat="1" x14ac:dyDescent="0.25">
      <c r="A47" s="85"/>
      <c r="B47" s="184"/>
      <c r="C47" s="398"/>
      <c r="D47" s="191">
        <f t="shared" si="0"/>
        <v>42483</v>
      </c>
      <c r="E47" s="1"/>
      <c r="F47" s="1"/>
      <c r="G47" s="1"/>
      <c r="H47" s="1"/>
      <c r="I47" s="9"/>
      <c r="J47" s="9"/>
      <c r="K47" s="9"/>
      <c r="L47" s="9"/>
      <c r="M47" s="9"/>
      <c r="N47" s="9"/>
      <c r="O47" s="9"/>
      <c r="P47" s="9"/>
      <c r="Q47" s="9"/>
      <c r="R47" s="9"/>
      <c r="S47" s="9"/>
      <c r="T47" s="9"/>
      <c r="U47" s="656"/>
      <c r="V47" s="656"/>
      <c r="W47" s="8"/>
      <c r="X47" s="8"/>
      <c r="Y47" s="185"/>
      <c r="AB47" s="85"/>
      <c r="AC47" s="85"/>
      <c r="AD47" s="85"/>
      <c r="AE47" s="85"/>
      <c r="AF47" s="85"/>
      <c r="AG47" s="85"/>
      <c r="AH47" s="85"/>
      <c r="AI47" s="85"/>
      <c r="AJ47" s="85"/>
      <c r="AK47" s="85"/>
      <c r="AL47" s="85"/>
      <c r="AM47" s="85"/>
    </row>
    <row r="48" spans="1:39" s="180" customFormat="1" x14ac:dyDescent="0.25">
      <c r="A48" s="85"/>
      <c r="B48" s="184"/>
      <c r="C48" s="398"/>
      <c r="D48" s="191">
        <f t="shared" si="0"/>
        <v>42514</v>
      </c>
      <c r="E48" s="1"/>
      <c r="F48" s="1"/>
      <c r="G48" s="1"/>
      <c r="H48" s="1"/>
      <c r="I48" s="9"/>
      <c r="J48" s="9"/>
      <c r="K48" s="9"/>
      <c r="L48" s="9"/>
      <c r="M48" s="9"/>
      <c r="N48" s="9"/>
      <c r="O48" s="9"/>
      <c r="P48" s="9"/>
      <c r="Q48" s="9"/>
      <c r="R48" s="9"/>
      <c r="S48" s="9"/>
      <c r="T48" s="9"/>
      <c r="U48" s="656"/>
      <c r="V48" s="656"/>
      <c r="W48" s="9"/>
      <c r="X48" s="8"/>
      <c r="Y48" s="185"/>
      <c r="AB48" s="85"/>
      <c r="AC48" s="85"/>
      <c r="AD48" s="85"/>
      <c r="AE48" s="85"/>
      <c r="AF48" s="85"/>
      <c r="AG48" s="85"/>
      <c r="AH48" s="85"/>
      <c r="AI48" s="85"/>
      <c r="AJ48" s="85"/>
      <c r="AK48" s="85"/>
      <c r="AL48" s="85"/>
      <c r="AM48" s="85"/>
    </row>
    <row r="49" spans="1:39" s="180" customFormat="1" x14ac:dyDescent="0.25">
      <c r="A49" s="85"/>
      <c r="B49" s="184"/>
      <c r="C49" s="398"/>
      <c r="D49" s="191">
        <f t="shared" si="0"/>
        <v>42545</v>
      </c>
      <c r="E49" s="1"/>
      <c r="F49" s="1"/>
      <c r="G49" s="1"/>
      <c r="H49" s="1"/>
      <c r="I49" s="9"/>
      <c r="J49" s="9"/>
      <c r="K49" s="9"/>
      <c r="L49" s="9"/>
      <c r="M49" s="9"/>
      <c r="N49" s="9"/>
      <c r="O49" s="9"/>
      <c r="P49" s="9"/>
      <c r="Q49" s="9"/>
      <c r="R49" s="9"/>
      <c r="S49" s="9"/>
      <c r="T49" s="9"/>
      <c r="U49" s="656"/>
      <c r="V49" s="656"/>
      <c r="W49" s="9"/>
      <c r="X49" s="9"/>
      <c r="Y49" s="185"/>
      <c r="AB49" s="85"/>
      <c r="AC49" s="85"/>
      <c r="AD49" s="85"/>
      <c r="AE49" s="85"/>
      <c r="AF49" s="85"/>
      <c r="AG49" s="85"/>
      <c r="AH49" s="85"/>
      <c r="AI49" s="85"/>
      <c r="AJ49" s="85"/>
      <c r="AK49" s="85"/>
      <c r="AL49" s="85"/>
      <c r="AM49" s="85"/>
    </row>
    <row r="50" spans="1:39" s="180" customFormat="1" x14ac:dyDescent="0.25">
      <c r="A50" s="85"/>
      <c r="B50" s="184"/>
      <c r="C50" s="398"/>
      <c r="D50" s="191">
        <f t="shared" si="0"/>
        <v>42576</v>
      </c>
      <c r="E50" s="1"/>
      <c r="F50" s="1"/>
      <c r="G50" s="1"/>
      <c r="H50" s="1"/>
      <c r="I50" s="9"/>
      <c r="J50" s="9"/>
      <c r="K50" s="9"/>
      <c r="L50" s="9"/>
      <c r="M50" s="9"/>
      <c r="N50" s="9"/>
      <c r="O50" s="9"/>
      <c r="P50" s="9"/>
      <c r="Q50" s="9"/>
      <c r="R50" s="9"/>
      <c r="S50" s="9"/>
      <c r="T50" s="9"/>
      <c r="U50" s="656"/>
      <c r="V50" s="656"/>
      <c r="W50" s="9"/>
      <c r="X50" s="9"/>
      <c r="Y50" s="185"/>
      <c r="AB50" s="85"/>
      <c r="AC50" s="85"/>
      <c r="AD50" s="85"/>
      <c r="AE50" s="85"/>
      <c r="AF50" s="85"/>
      <c r="AG50" s="85"/>
      <c r="AH50" s="85"/>
      <c r="AI50" s="85"/>
      <c r="AJ50" s="85"/>
      <c r="AK50" s="85"/>
      <c r="AL50" s="85"/>
      <c r="AM50" s="85"/>
    </row>
    <row r="51" spans="1:39" s="180" customFormat="1" x14ac:dyDescent="0.25">
      <c r="A51" s="85"/>
      <c r="B51" s="184"/>
      <c r="C51" s="398"/>
      <c r="D51" s="191">
        <f t="shared" si="0"/>
        <v>42607</v>
      </c>
      <c r="E51" s="1"/>
      <c r="F51" s="1"/>
      <c r="G51" s="1"/>
      <c r="H51" s="1"/>
      <c r="I51" s="9"/>
      <c r="J51" s="9"/>
      <c r="K51" s="9"/>
      <c r="L51" s="9"/>
      <c r="M51" s="9"/>
      <c r="N51" s="9"/>
      <c r="O51" s="9"/>
      <c r="P51" s="9"/>
      <c r="Q51" s="9"/>
      <c r="R51" s="9"/>
      <c r="S51" s="9"/>
      <c r="T51" s="9"/>
      <c r="U51" s="656"/>
      <c r="V51" s="656"/>
      <c r="W51" s="9"/>
      <c r="X51" s="9"/>
      <c r="Y51" s="185"/>
      <c r="AB51" s="85"/>
      <c r="AC51" s="85"/>
      <c r="AD51" s="85"/>
      <c r="AE51" s="85"/>
      <c r="AF51" s="85"/>
      <c r="AG51" s="85"/>
      <c r="AH51" s="85"/>
      <c r="AI51" s="85"/>
      <c r="AJ51" s="85"/>
      <c r="AK51" s="85"/>
      <c r="AL51" s="85"/>
      <c r="AM51" s="85"/>
    </row>
    <row r="52" spans="1:39" s="180" customFormat="1" x14ac:dyDescent="0.25">
      <c r="A52" s="85"/>
      <c r="B52" s="184"/>
      <c r="C52" s="398"/>
      <c r="D52" s="191">
        <f t="shared" si="0"/>
        <v>42638</v>
      </c>
      <c r="E52" s="1"/>
      <c r="F52" s="1"/>
      <c r="G52" s="1"/>
      <c r="H52" s="1"/>
      <c r="I52" s="9"/>
      <c r="J52" s="9"/>
      <c r="K52" s="9"/>
      <c r="L52" s="9"/>
      <c r="M52" s="9"/>
      <c r="N52" s="9"/>
      <c r="O52" s="9"/>
      <c r="P52" s="9"/>
      <c r="Q52" s="9"/>
      <c r="R52" s="9"/>
      <c r="S52" s="9"/>
      <c r="T52" s="9"/>
      <c r="U52" s="656"/>
      <c r="V52" s="656"/>
      <c r="W52" s="9"/>
      <c r="X52" s="9"/>
      <c r="Y52" s="185"/>
      <c r="AB52" s="85"/>
      <c r="AC52" s="85"/>
      <c r="AD52" s="85"/>
      <c r="AE52" s="85"/>
      <c r="AF52" s="85"/>
      <c r="AG52" s="85"/>
      <c r="AH52" s="85"/>
      <c r="AI52" s="85"/>
      <c r="AJ52" s="85"/>
      <c r="AK52" s="85"/>
      <c r="AL52" s="85"/>
      <c r="AM52" s="85"/>
    </row>
    <row r="53" spans="1:39" s="180" customFormat="1" x14ac:dyDescent="0.25">
      <c r="A53" s="85"/>
      <c r="B53" s="184"/>
      <c r="C53" s="398"/>
      <c r="D53" s="191">
        <f t="shared" si="0"/>
        <v>42669</v>
      </c>
      <c r="E53" s="1"/>
      <c r="F53" s="1"/>
      <c r="G53" s="1"/>
      <c r="H53" s="1"/>
      <c r="I53" s="9"/>
      <c r="J53" s="9"/>
      <c r="K53" s="9"/>
      <c r="L53" s="9"/>
      <c r="M53" s="9"/>
      <c r="N53" s="9"/>
      <c r="O53" s="9"/>
      <c r="P53" s="9"/>
      <c r="Q53" s="9"/>
      <c r="R53" s="9"/>
      <c r="S53" s="9"/>
      <c r="T53" s="9"/>
      <c r="U53" s="656"/>
      <c r="V53" s="656"/>
      <c r="W53" s="9"/>
      <c r="X53" s="9"/>
      <c r="Y53" s="185"/>
      <c r="AB53" s="85"/>
      <c r="AC53" s="85"/>
      <c r="AD53" s="85"/>
      <c r="AE53" s="85"/>
      <c r="AF53" s="85"/>
      <c r="AG53" s="85"/>
      <c r="AH53" s="85"/>
      <c r="AI53" s="85"/>
      <c r="AJ53" s="85"/>
      <c r="AK53" s="85"/>
      <c r="AL53" s="85"/>
      <c r="AM53" s="85"/>
    </row>
    <row r="54" spans="1:39" s="180" customFormat="1" x14ac:dyDescent="0.25">
      <c r="A54" s="85"/>
      <c r="B54" s="184"/>
      <c r="C54" s="84"/>
      <c r="D54" s="151" t="s">
        <v>83</v>
      </c>
      <c r="E54" s="192">
        <f>SUM(E10:E41)</f>
        <v>0</v>
      </c>
      <c r="F54" s="192">
        <f>SUM(F10:F41)</f>
        <v>0</v>
      </c>
      <c r="G54" s="192">
        <f>SUM(G10:G41)</f>
        <v>0</v>
      </c>
      <c r="H54" s="192">
        <f>SUM(H10:H41)</f>
        <v>0</v>
      </c>
      <c r="I54" s="192">
        <f>SUM(I10:I41)</f>
        <v>0</v>
      </c>
      <c r="J54" s="192">
        <f>SUM(J10:J41)</f>
        <v>0</v>
      </c>
      <c r="K54" s="192">
        <f>SUM(K10:K41)</f>
        <v>0</v>
      </c>
      <c r="L54" s="192">
        <f>SUM(L10:L41)</f>
        <v>0</v>
      </c>
      <c r="M54" s="192">
        <f>SUM(M10:M41)</f>
        <v>0</v>
      </c>
      <c r="N54" s="192">
        <f>SUM(N10:N41)</f>
        <v>0</v>
      </c>
      <c r="O54" s="192">
        <f>SUM(O10:O41)</f>
        <v>0</v>
      </c>
      <c r="P54" s="192">
        <f>SUM(P10:P41)</f>
        <v>0</v>
      </c>
      <c r="Q54" s="192">
        <f>SUM(Q10:Q41)</f>
        <v>0</v>
      </c>
      <c r="R54" s="192">
        <f>SUM(R10:R41)</f>
        <v>0</v>
      </c>
      <c r="S54" s="192">
        <f>SUM(S10:S41)</f>
        <v>0</v>
      </c>
      <c r="T54" s="192">
        <f>SUM(T10:T41)</f>
        <v>0</v>
      </c>
      <c r="U54" s="192">
        <f>SUM(U10:U41)</f>
        <v>0</v>
      </c>
      <c r="V54" s="192">
        <f>SUM(V10:V41)</f>
        <v>0</v>
      </c>
      <c r="W54" s="192">
        <f>SUM(W10:W41)</f>
        <v>0</v>
      </c>
      <c r="X54" s="192">
        <f>SUM(X10:X41)</f>
        <v>0</v>
      </c>
      <c r="Y54" s="185"/>
      <c r="AB54" s="85"/>
      <c r="AC54" s="85"/>
      <c r="AD54" s="85"/>
      <c r="AE54" s="85"/>
      <c r="AF54" s="85"/>
      <c r="AG54" s="85"/>
      <c r="AH54" s="85"/>
      <c r="AI54" s="85"/>
      <c r="AJ54" s="85"/>
      <c r="AK54" s="85"/>
      <c r="AL54" s="85"/>
      <c r="AM54" s="85"/>
    </row>
    <row r="55" spans="1:39" s="180" customFormat="1" hidden="1" x14ac:dyDescent="0.25">
      <c r="A55" s="85"/>
      <c r="B55" s="184"/>
      <c r="C55" s="84"/>
      <c r="D55" s="84"/>
      <c r="E55" s="193" t="s">
        <v>215</v>
      </c>
      <c r="F55" s="193"/>
      <c r="G55" s="193"/>
      <c r="H55" s="193"/>
      <c r="I55" s="194">
        <f>SUM(I14:I25)+I26*0.95+I27*0.9+I28*0.85+I29*0.8+I30*0.75+I31*0.7+I32*0.65+0.6*I33+SUM(I34:I41)*0.6</f>
        <v>0</v>
      </c>
      <c r="J55" s="194">
        <f>SUM(J15:J26)+J27*0.95+J28*0.9+J29*0.85+J30*0.8+J31*0.75+J32*0.7+J33*0.65+0.6*J34+SUM(J35:J41)*0.6</f>
        <v>0</v>
      </c>
      <c r="K55" s="194">
        <f>SUM(K16:K27)+K28*0.95+K29*0.9+K30*0.85+K31*0.8+K32*0.75+K33*0.7+K34*0.65+0.6*K35+SUM(K36:K41)*0.6</f>
        <v>0</v>
      </c>
      <c r="L55" s="194"/>
      <c r="M55" s="194"/>
      <c r="N55" s="194"/>
      <c r="O55" s="194"/>
      <c r="P55" s="194"/>
      <c r="Q55" s="194"/>
      <c r="R55" s="194"/>
      <c r="S55" s="194"/>
      <c r="T55" s="194"/>
      <c r="U55" s="194"/>
      <c r="V55" s="194"/>
      <c r="W55" s="194"/>
      <c r="X55" s="194"/>
      <c r="Y55" s="185"/>
      <c r="AB55" s="85"/>
      <c r="AC55" s="85"/>
      <c r="AD55" s="85"/>
      <c r="AE55" s="85"/>
      <c r="AF55" s="85"/>
      <c r="AG55" s="85"/>
      <c r="AH55" s="85"/>
      <c r="AI55" s="85"/>
      <c r="AJ55" s="85"/>
      <c r="AK55" s="85"/>
      <c r="AL55" s="85"/>
      <c r="AM55" s="85"/>
    </row>
    <row r="56" spans="1:39" s="180" customFormat="1" x14ac:dyDescent="0.25">
      <c r="A56" s="85"/>
      <c r="B56" s="184"/>
      <c r="C56" s="84"/>
      <c r="D56" s="84"/>
      <c r="E56" s="84"/>
      <c r="F56" s="84"/>
      <c r="G56" s="84"/>
      <c r="H56" s="84"/>
      <c r="I56" s="84"/>
      <c r="J56" s="84"/>
      <c r="K56" s="84"/>
      <c r="L56" s="84"/>
      <c r="M56" s="84"/>
      <c r="N56" s="84"/>
      <c r="O56" s="84"/>
      <c r="Y56" s="185"/>
      <c r="AB56" s="85"/>
      <c r="AC56" s="85"/>
      <c r="AD56" s="85"/>
      <c r="AE56" s="85"/>
      <c r="AF56" s="85"/>
      <c r="AG56" s="85"/>
      <c r="AH56" s="85"/>
      <c r="AI56" s="85"/>
      <c r="AJ56" s="85"/>
      <c r="AK56" s="85"/>
      <c r="AL56" s="85"/>
      <c r="AM56" s="85"/>
    </row>
    <row r="57" spans="1:39" s="180" customFormat="1" x14ac:dyDescent="0.25">
      <c r="A57" s="85"/>
      <c r="B57" s="184"/>
      <c r="C57" s="195"/>
      <c r="D57" s="639" t="s">
        <v>214</v>
      </c>
      <c r="E57" s="640"/>
      <c r="F57" s="640"/>
      <c r="G57" s="640"/>
      <c r="H57" s="640"/>
      <c r="I57" s="382"/>
      <c r="J57" s="364"/>
      <c r="K57" s="364"/>
      <c r="L57" s="364"/>
      <c r="M57" s="364"/>
      <c r="N57" s="364"/>
      <c r="O57" s="364"/>
      <c r="P57" s="364"/>
      <c r="Q57" s="364"/>
      <c r="R57" s="364"/>
      <c r="S57" s="364"/>
      <c r="T57" s="364"/>
      <c r="U57" s="364"/>
      <c r="V57" s="364"/>
      <c r="W57" s="364"/>
      <c r="X57" s="365"/>
      <c r="Y57" s="185"/>
      <c r="AB57" s="85"/>
      <c r="AC57" s="85"/>
      <c r="AD57" s="85"/>
      <c r="AE57" s="85"/>
      <c r="AF57" s="85"/>
      <c r="AG57" s="85"/>
      <c r="AH57" s="85"/>
      <c r="AI57" s="85"/>
      <c r="AJ57" s="85"/>
      <c r="AK57" s="85"/>
      <c r="AL57" s="85"/>
      <c r="AM57" s="85"/>
    </row>
    <row r="58" spans="1:39" s="180" customFormat="1" x14ac:dyDescent="0.25">
      <c r="A58" s="85"/>
      <c r="B58" s="184"/>
      <c r="C58" s="196"/>
      <c r="D58" s="641"/>
      <c r="E58" s="642"/>
      <c r="F58" s="642"/>
      <c r="G58" s="642"/>
      <c r="H58" s="642"/>
      <c r="I58" s="642"/>
      <c r="J58" s="376"/>
      <c r="K58" s="376"/>
      <c r="L58" s="376"/>
      <c r="M58" s="376"/>
      <c r="N58" s="376"/>
      <c r="O58" s="376"/>
      <c r="P58" s="376"/>
      <c r="Q58" s="376"/>
      <c r="R58" s="376"/>
      <c r="S58" s="376"/>
      <c r="T58" s="376"/>
      <c r="U58" s="376"/>
      <c r="V58" s="376"/>
      <c r="W58" s="376"/>
      <c r="X58" s="377"/>
      <c r="Y58" s="185"/>
      <c r="AB58" s="85"/>
      <c r="AC58" s="85"/>
      <c r="AD58" s="85"/>
      <c r="AE58" s="85"/>
      <c r="AF58" s="85"/>
      <c r="AG58" s="85"/>
      <c r="AH58" s="85"/>
      <c r="AI58" s="85"/>
      <c r="AJ58" s="85"/>
      <c r="AK58" s="85"/>
      <c r="AL58" s="85"/>
      <c r="AM58" s="85"/>
    </row>
    <row r="59" spans="1:39" s="180" customFormat="1" x14ac:dyDescent="0.25">
      <c r="A59" s="85"/>
      <c r="B59" s="184"/>
      <c r="C59" s="197"/>
      <c r="D59" s="643"/>
      <c r="E59" s="456"/>
      <c r="F59" s="456"/>
      <c r="G59" s="456"/>
      <c r="H59" s="456"/>
      <c r="I59" s="456"/>
      <c r="J59" s="368"/>
      <c r="K59" s="368"/>
      <c r="L59" s="368"/>
      <c r="M59" s="368"/>
      <c r="N59" s="368"/>
      <c r="O59" s="368"/>
      <c r="P59" s="368"/>
      <c r="Q59" s="368"/>
      <c r="R59" s="368"/>
      <c r="S59" s="368"/>
      <c r="T59" s="368"/>
      <c r="U59" s="368"/>
      <c r="V59" s="368"/>
      <c r="W59" s="368"/>
      <c r="X59" s="369"/>
      <c r="Y59" s="185"/>
      <c r="AB59" s="85"/>
      <c r="AC59" s="85"/>
      <c r="AD59" s="85"/>
      <c r="AE59" s="85"/>
      <c r="AF59" s="85"/>
      <c r="AG59" s="85"/>
      <c r="AH59" s="85"/>
      <c r="AI59" s="85"/>
      <c r="AJ59" s="85"/>
      <c r="AK59" s="85"/>
      <c r="AL59" s="85"/>
      <c r="AM59" s="85"/>
    </row>
    <row r="60" spans="1:39" s="180" customFormat="1" x14ac:dyDescent="0.25">
      <c r="A60" s="85"/>
      <c r="B60" s="184"/>
      <c r="C60" s="84"/>
      <c r="D60" s="84"/>
      <c r="E60" s="84"/>
      <c r="F60" s="84"/>
      <c r="G60" s="84"/>
      <c r="H60" s="84"/>
      <c r="I60" s="84"/>
      <c r="J60" s="84"/>
      <c r="K60" s="84"/>
      <c r="L60" s="84"/>
      <c r="M60" s="84"/>
      <c r="N60" s="84"/>
      <c r="O60" s="84"/>
      <c r="Y60" s="185"/>
      <c r="AB60" s="85"/>
      <c r="AC60" s="85"/>
      <c r="AD60" s="85"/>
      <c r="AE60" s="85"/>
      <c r="AF60" s="85"/>
      <c r="AG60" s="85"/>
      <c r="AH60" s="85"/>
      <c r="AI60" s="85"/>
      <c r="AJ60" s="85"/>
      <c r="AK60" s="85"/>
      <c r="AL60" s="85"/>
      <c r="AM60" s="85"/>
    </row>
    <row r="61" spans="1:39" s="180" customFormat="1" x14ac:dyDescent="0.25">
      <c r="A61" s="85"/>
      <c r="B61" s="184"/>
      <c r="C61" s="198" t="s">
        <v>212</v>
      </c>
      <c r="D61" s="84"/>
      <c r="E61" s="84"/>
      <c r="F61" s="84"/>
      <c r="G61" s="84"/>
      <c r="H61" s="84"/>
      <c r="I61" s="84"/>
      <c r="J61" s="84"/>
      <c r="K61" s="84"/>
      <c r="L61" s="84"/>
      <c r="M61" s="84"/>
      <c r="N61" s="84"/>
      <c r="O61" s="84"/>
      <c r="Y61" s="185"/>
      <c r="AB61" s="85"/>
      <c r="AC61" s="85"/>
      <c r="AD61" s="85"/>
      <c r="AE61" s="85"/>
      <c r="AF61" s="85"/>
      <c r="AG61" s="85"/>
      <c r="AH61" s="85"/>
      <c r="AI61" s="85"/>
      <c r="AJ61" s="85"/>
      <c r="AK61" s="85"/>
      <c r="AL61" s="85"/>
      <c r="AM61" s="85"/>
    </row>
    <row r="62" spans="1:39" s="180" customFormat="1" x14ac:dyDescent="0.25">
      <c r="A62" s="85"/>
      <c r="B62" s="184"/>
      <c r="C62" s="84"/>
      <c r="D62" s="84"/>
      <c r="E62" s="84"/>
      <c r="F62" s="84"/>
      <c r="G62" s="84"/>
      <c r="H62" s="84"/>
      <c r="I62" s="84"/>
      <c r="J62" s="84"/>
      <c r="K62" s="84"/>
      <c r="L62" s="84"/>
      <c r="M62" s="84"/>
      <c r="N62" s="84"/>
      <c r="O62" s="84"/>
      <c r="Y62" s="185"/>
      <c r="AB62" s="85"/>
      <c r="AC62" s="85"/>
      <c r="AD62" s="85"/>
      <c r="AE62" s="85"/>
      <c r="AF62" s="85"/>
      <c r="AG62" s="85"/>
      <c r="AH62" s="85"/>
      <c r="AI62" s="85"/>
      <c r="AJ62" s="85"/>
      <c r="AK62" s="85"/>
      <c r="AL62" s="85"/>
      <c r="AM62" s="85"/>
    </row>
    <row r="63" spans="1:39" s="180" customFormat="1" ht="15.75" thickBot="1" x14ac:dyDescent="0.3">
      <c r="A63" s="85"/>
      <c r="B63" s="199"/>
      <c r="C63" s="200"/>
      <c r="D63" s="200"/>
      <c r="E63" s="200"/>
      <c r="F63" s="200"/>
      <c r="G63" s="200"/>
      <c r="H63" s="200"/>
      <c r="I63" s="200"/>
      <c r="J63" s="200"/>
      <c r="K63" s="200"/>
      <c r="L63" s="200"/>
      <c r="M63" s="200"/>
      <c r="N63" s="200"/>
      <c r="O63" s="200"/>
      <c r="P63" s="201"/>
      <c r="Q63" s="201"/>
      <c r="R63" s="201"/>
      <c r="S63" s="201"/>
      <c r="T63" s="201"/>
      <c r="U63" s="201"/>
      <c r="V63" s="201"/>
      <c r="W63" s="201"/>
      <c r="X63" s="201"/>
      <c r="Y63" s="202"/>
      <c r="AB63" s="85"/>
      <c r="AC63" s="85"/>
      <c r="AD63" s="85"/>
      <c r="AE63" s="85"/>
      <c r="AF63" s="85"/>
      <c r="AG63" s="85"/>
      <c r="AH63" s="85"/>
      <c r="AI63" s="85"/>
      <c r="AJ63" s="85"/>
      <c r="AK63" s="85"/>
      <c r="AL63" s="85"/>
      <c r="AM63" s="85"/>
    </row>
    <row r="64" spans="1:39" s="180" customFormat="1" x14ac:dyDescent="0.25">
      <c r="A64" s="85"/>
      <c r="C64" s="84"/>
      <c r="D64" s="84"/>
      <c r="E64" s="84"/>
      <c r="F64" s="84"/>
      <c r="G64" s="84"/>
      <c r="H64" s="84"/>
      <c r="I64" s="84"/>
      <c r="J64" s="84"/>
      <c r="K64" s="84"/>
      <c r="L64" s="84"/>
      <c r="M64" s="84"/>
      <c r="N64" s="84"/>
      <c r="O64" s="84"/>
      <c r="AB64" s="85"/>
      <c r="AC64" s="85"/>
      <c r="AD64" s="85"/>
      <c r="AE64" s="85"/>
      <c r="AF64" s="85"/>
      <c r="AG64" s="85"/>
      <c r="AH64" s="85"/>
      <c r="AI64" s="85"/>
      <c r="AJ64" s="85"/>
      <c r="AK64" s="85"/>
      <c r="AL64" s="85"/>
      <c r="AM64" s="85"/>
    </row>
    <row r="65" spans="1:39" s="180" customFormat="1" x14ac:dyDescent="0.25">
      <c r="A65" s="85"/>
      <c r="C65" s="84"/>
      <c r="D65" s="84"/>
      <c r="E65" s="84"/>
      <c r="F65" s="84"/>
      <c r="G65" s="84"/>
      <c r="H65" s="84"/>
      <c r="I65" s="84"/>
      <c r="J65" s="84"/>
      <c r="K65" s="84"/>
      <c r="L65" s="84"/>
      <c r="M65" s="84"/>
      <c r="N65" s="84"/>
      <c r="O65" s="84"/>
      <c r="AB65" s="85"/>
      <c r="AC65" s="85"/>
      <c r="AD65" s="85"/>
      <c r="AE65" s="85"/>
      <c r="AF65" s="85"/>
      <c r="AG65" s="85"/>
      <c r="AH65" s="85"/>
      <c r="AI65" s="85"/>
      <c r="AJ65" s="85"/>
      <c r="AK65" s="85"/>
      <c r="AL65" s="85"/>
      <c r="AM65" s="85"/>
    </row>
    <row r="66" spans="1:39" s="180" customFormat="1" x14ac:dyDescent="0.25">
      <c r="A66" s="85"/>
      <c r="C66" s="84"/>
      <c r="D66" s="84"/>
      <c r="E66" s="84"/>
      <c r="F66" s="84"/>
      <c r="G66" s="84"/>
      <c r="H66" s="84"/>
      <c r="I66" s="84"/>
      <c r="J66" s="84"/>
      <c r="K66" s="84"/>
      <c r="L66" s="84"/>
      <c r="M66" s="84"/>
      <c r="N66" s="84"/>
      <c r="O66" s="84"/>
      <c r="AB66" s="85"/>
      <c r="AC66" s="85"/>
      <c r="AD66" s="85"/>
      <c r="AE66" s="85"/>
      <c r="AF66" s="85"/>
      <c r="AG66" s="85"/>
      <c r="AH66" s="85"/>
      <c r="AI66" s="85"/>
      <c r="AJ66" s="85"/>
      <c r="AK66" s="85"/>
      <c r="AL66" s="85"/>
      <c r="AM66" s="85"/>
    </row>
    <row r="67" spans="1:39" s="180" customFormat="1" x14ac:dyDescent="0.25">
      <c r="A67" s="85"/>
      <c r="C67" s="84"/>
      <c r="D67" s="84"/>
      <c r="E67" s="84"/>
      <c r="F67" s="84"/>
      <c r="G67" s="84"/>
      <c r="H67" s="84"/>
      <c r="I67" s="84"/>
      <c r="J67" s="84"/>
      <c r="K67" s="84"/>
      <c r="L67" s="84"/>
      <c r="M67" s="84"/>
      <c r="N67" s="84"/>
      <c r="O67" s="84"/>
      <c r="AB67" s="85"/>
      <c r="AC67" s="85"/>
      <c r="AD67" s="85"/>
      <c r="AE67" s="85"/>
      <c r="AF67" s="85"/>
      <c r="AG67" s="85"/>
      <c r="AH67" s="85"/>
      <c r="AI67" s="85"/>
      <c r="AJ67" s="85"/>
      <c r="AK67" s="85"/>
      <c r="AL67" s="85"/>
      <c r="AM67" s="85"/>
    </row>
    <row r="68" spans="1:39" s="180" customFormat="1" x14ac:dyDescent="0.25">
      <c r="A68" s="85"/>
      <c r="C68" s="84"/>
      <c r="D68" s="84"/>
      <c r="E68" s="84"/>
      <c r="F68" s="84"/>
      <c r="G68" s="84"/>
      <c r="H68" s="84"/>
      <c r="I68" s="84"/>
      <c r="J68" s="84"/>
      <c r="K68" s="84"/>
      <c r="L68" s="84"/>
      <c r="M68" s="84"/>
      <c r="N68" s="84"/>
      <c r="O68" s="84"/>
      <c r="AB68" s="85"/>
      <c r="AC68" s="85"/>
      <c r="AD68" s="85"/>
      <c r="AE68" s="85"/>
      <c r="AF68" s="85"/>
      <c r="AG68" s="85"/>
      <c r="AH68" s="85"/>
      <c r="AI68" s="85"/>
      <c r="AJ68" s="85"/>
      <c r="AK68" s="85"/>
      <c r="AL68" s="85"/>
      <c r="AM68" s="85"/>
    </row>
  </sheetData>
  <sheetProtection password="D6D7" sheet="1" objects="1" scenarios="1"/>
  <mergeCells count="5">
    <mergeCell ref="C5:X5"/>
    <mergeCell ref="C7:D9"/>
    <mergeCell ref="E7:X8"/>
    <mergeCell ref="D57:X59"/>
    <mergeCell ref="C10:C5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4"/>
  <sheetViews>
    <sheetView zoomScaleNormal="100" workbookViewId="0">
      <selection activeCell="L5" sqref="L5"/>
    </sheetView>
  </sheetViews>
  <sheetFormatPr defaultRowHeight="15" x14ac:dyDescent="0.25"/>
  <cols>
    <col min="1" max="1" width="3.28515625" style="152" customWidth="1"/>
    <col min="2" max="2" width="17.7109375" style="156" customWidth="1"/>
    <col min="3" max="10" width="24.28515625" style="152" customWidth="1"/>
    <col min="11" max="11" width="3.28515625" style="152" customWidth="1"/>
    <col min="12" max="16384" width="9.140625" style="152"/>
  </cols>
  <sheetData>
    <row r="2" spans="2:11" ht="15.75" thickBot="1" x14ac:dyDescent="0.3">
      <c r="B2" s="326" t="s">
        <v>321</v>
      </c>
      <c r="C2" s="327"/>
      <c r="D2" s="327"/>
      <c r="E2" s="327"/>
      <c r="F2" s="327"/>
      <c r="G2" s="327"/>
      <c r="H2" s="327"/>
      <c r="I2" s="327"/>
      <c r="J2" s="327"/>
    </row>
    <row r="3" spans="2:11" ht="32.25" customHeight="1" x14ac:dyDescent="0.25">
      <c r="B3" s="347" t="s">
        <v>227</v>
      </c>
      <c r="C3" s="348"/>
      <c r="D3" s="348"/>
      <c r="E3" s="348"/>
      <c r="F3" s="348"/>
      <c r="G3" s="348"/>
      <c r="H3" s="348"/>
      <c r="I3" s="348"/>
      <c r="J3" s="349"/>
    </row>
    <row r="4" spans="2:11" ht="31.5" customHeight="1" x14ac:dyDescent="0.25">
      <c r="B4" s="153" t="s">
        <v>196</v>
      </c>
      <c r="C4" s="334" t="s">
        <v>197</v>
      </c>
      <c r="D4" s="334"/>
      <c r="E4" s="334"/>
      <c r="F4" s="334"/>
      <c r="G4" s="334"/>
      <c r="H4" s="334"/>
      <c r="I4" s="334"/>
      <c r="J4" s="335"/>
      <c r="K4" s="154"/>
    </row>
    <row r="5" spans="2:11" ht="31.5" customHeight="1" x14ac:dyDescent="0.25">
      <c r="B5" s="155" t="s">
        <v>50</v>
      </c>
      <c r="C5" s="334" t="s">
        <v>192</v>
      </c>
      <c r="D5" s="334"/>
      <c r="E5" s="334"/>
      <c r="F5" s="334"/>
      <c r="G5" s="334"/>
      <c r="H5" s="334"/>
      <c r="I5" s="334"/>
      <c r="J5" s="335"/>
      <c r="K5" s="154"/>
    </row>
    <row r="6" spans="2:11" ht="31.5" customHeight="1" x14ac:dyDescent="0.25">
      <c r="B6" s="155" t="s">
        <v>194</v>
      </c>
      <c r="C6" s="350" t="s">
        <v>195</v>
      </c>
      <c r="D6" s="350"/>
      <c r="E6" s="350"/>
      <c r="F6" s="350"/>
      <c r="G6" s="350"/>
      <c r="H6" s="350"/>
      <c r="I6" s="350"/>
      <c r="J6" s="351"/>
      <c r="K6" s="154"/>
    </row>
    <row r="7" spans="2:11" ht="20.25" customHeight="1" x14ac:dyDescent="0.25">
      <c r="B7" s="345" t="s">
        <v>52</v>
      </c>
      <c r="C7" s="352" t="s">
        <v>216</v>
      </c>
      <c r="D7" s="353"/>
      <c r="E7" s="353"/>
      <c r="F7" s="353"/>
      <c r="G7" s="353"/>
      <c r="H7" s="353"/>
      <c r="I7" s="353"/>
      <c r="J7" s="354"/>
      <c r="K7" s="154"/>
    </row>
    <row r="8" spans="2:11" ht="13.5" customHeight="1" x14ac:dyDescent="0.25">
      <c r="B8" s="345"/>
      <c r="C8" s="355" t="s">
        <v>53</v>
      </c>
      <c r="D8" s="356"/>
      <c r="E8" s="356"/>
      <c r="F8" s="356"/>
      <c r="G8" s="356"/>
      <c r="H8" s="356"/>
      <c r="I8" s="356"/>
      <c r="J8" s="357"/>
      <c r="K8" s="154"/>
    </row>
    <row r="9" spans="2:11" ht="13.5" customHeight="1" x14ac:dyDescent="0.25">
      <c r="B9" s="345"/>
      <c r="C9" s="355" t="s">
        <v>54</v>
      </c>
      <c r="D9" s="356"/>
      <c r="E9" s="356"/>
      <c r="F9" s="356"/>
      <c r="G9" s="356"/>
      <c r="H9" s="356"/>
      <c r="I9" s="356"/>
      <c r="J9" s="357"/>
      <c r="K9" s="154"/>
    </row>
    <row r="10" spans="2:11" ht="13.5" customHeight="1" x14ac:dyDescent="0.25">
      <c r="B10" s="345"/>
      <c r="C10" s="355" t="s">
        <v>225</v>
      </c>
      <c r="D10" s="356"/>
      <c r="E10" s="356"/>
      <c r="F10" s="356"/>
      <c r="G10" s="356"/>
      <c r="H10" s="356"/>
      <c r="I10" s="356"/>
      <c r="J10" s="357"/>
      <c r="K10" s="154"/>
    </row>
    <row r="11" spans="2:11" ht="13.5" customHeight="1" x14ac:dyDescent="0.25">
      <c r="B11" s="345"/>
      <c r="C11" s="315" t="s">
        <v>221</v>
      </c>
      <c r="D11" s="316"/>
      <c r="E11" s="316"/>
      <c r="F11" s="316"/>
      <c r="G11" s="316"/>
      <c r="H11" s="316"/>
      <c r="I11" s="316"/>
      <c r="J11" s="317"/>
      <c r="K11" s="154"/>
    </row>
    <row r="12" spans="2:11" ht="31.5" customHeight="1" x14ac:dyDescent="0.25">
      <c r="B12" s="345"/>
      <c r="C12" s="315" t="s">
        <v>226</v>
      </c>
      <c r="D12" s="316"/>
      <c r="E12" s="316"/>
      <c r="F12" s="316"/>
      <c r="G12" s="316"/>
      <c r="H12" s="316"/>
      <c r="I12" s="316"/>
      <c r="J12" s="317"/>
      <c r="K12" s="154"/>
    </row>
    <row r="13" spans="2:11" ht="12.75" customHeight="1" x14ac:dyDescent="0.25">
      <c r="B13" s="345"/>
      <c r="C13" s="358" t="s">
        <v>36</v>
      </c>
      <c r="D13" s="359"/>
      <c r="E13" s="359"/>
      <c r="F13" s="359"/>
      <c r="G13" s="359"/>
      <c r="H13" s="359"/>
      <c r="I13" s="359"/>
      <c r="J13" s="360"/>
      <c r="K13" s="154"/>
    </row>
    <row r="14" spans="2:11" ht="39" customHeight="1" x14ac:dyDescent="0.25">
      <c r="B14" s="321" t="s">
        <v>11</v>
      </c>
      <c r="C14" s="336" t="s">
        <v>202</v>
      </c>
      <c r="D14" s="337"/>
      <c r="E14" s="337"/>
      <c r="F14" s="337"/>
      <c r="G14" s="337"/>
      <c r="H14" s="337"/>
      <c r="I14" s="337"/>
      <c r="J14" s="338"/>
      <c r="K14" s="154"/>
    </row>
    <row r="15" spans="2:11" ht="30.75" customHeight="1" x14ac:dyDescent="0.25">
      <c r="B15" s="322"/>
      <c r="C15" s="339" t="s">
        <v>150</v>
      </c>
      <c r="D15" s="340"/>
      <c r="E15" s="340"/>
      <c r="F15" s="340"/>
      <c r="G15" s="340"/>
      <c r="H15" s="340"/>
      <c r="I15" s="340"/>
      <c r="J15" s="341"/>
      <c r="K15" s="154"/>
    </row>
    <row r="16" spans="2:11" x14ac:dyDescent="0.25">
      <c r="B16" s="323"/>
      <c r="C16" s="342" t="s">
        <v>198</v>
      </c>
      <c r="D16" s="343"/>
      <c r="E16" s="343"/>
      <c r="F16" s="343"/>
      <c r="G16" s="343"/>
      <c r="H16" s="343"/>
      <c r="I16" s="343"/>
      <c r="J16" s="344"/>
      <c r="K16" s="154"/>
    </row>
    <row r="17" spans="2:11" ht="36.75" customHeight="1" x14ac:dyDescent="0.25">
      <c r="B17" s="345" t="s">
        <v>12</v>
      </c>
      <c r="C17" s="339" t="s">
        <v>151</v>
      </c>
      <c r="D17" s="340"/>
      <c r="E17" s="340"/>
      <c r="F17" s="340"/>
      <c r="G17" s="340"/>
      <c r="H17" s="340"/>
      <c r="I17" s="340"/>
      <c r="J17" s="341"/>
      <c r="K17" s="154"/>
    </row>
    <row r="18" spans="2:11" x14ac:dyDescent="0.25">
      <c r="B18" s="346"/>
      <c r="C18" s="342" t="s">
        <v>198</v>
      </c>
      <c r="D18" s="343"/>
      <c r="E18" s="343"/>
      <c r="F18" s="343"/>
      <c r="G18" s="343"/>
      <c r="H18" s="343"/>
      <c r="I18" s="343"/>
      <c r="J18" s="344"/>
      <c r="K18" s="154"/>
    </row>
    <row r="19" spans="2:11" ht="29.25" customHeight="1" x14ac:dyDescent="0.25">
      <c r="B19" s="155" t="s">
        <v>58</v>
      </c>
      <c r="C19" s="329" t="s">
        <v>199</v>
      </c>
      <c r="D19" s="330"/>
      <c r="E19" s="330"/>
      <c r="F19" s="330"/>
      <c r="G19" s="330"/>
      <c r="H19" s="330"/>
      <c r="I19" s="330"/>
      <c r="J19" s="331"/>
      <c r="K19" s="154"/>
    </row>
    <row r="20" spans="2:11" ht="48.75" customHeight="1" x14ac:dyDescent="0.25">
      <c r="B20" s="155" t="s">
        <v>60</v>
      </c>
      <c r="C20" s="332" t="s">
        <v>61</v>
      </c>
      <c r="D20" s="332"/>
      <c r="E20" s="332"/>
      <c r="F20" s="332"/>
      <c r="G20" s="332"/>
      <c r="H20" s="332"/>
      <c r="I20" s="332"/>
      <c r="J20" s="333"/>
    </row>
    <row r="21" spans="2:11" ht="24" customHeight="1" x14ac:dyDescent="0.25">
      <c r="B21" s="155" t="s">
        <v>62</v>
      </c>
      <c r="C21" s="334" t="s">
        <v>41</v>
      </c>
      <c r="D21" s="334"/>
      <c r="E21" s="334"/>
      <c r="F21" s="334"/>
      <c r="G21" s="334"/>
      <c r="H21" s="334"/>
      <c r="I21" s="334"/>
      <c r="J21" s="335"/>
      <c r="K21" s="154"/>
    </row>
    <row r="22" spans="2:11" s="218" customFormat="1" ht="18" hidden="1" x14ac:dyDescent="0.25">
      <c r="B22" s="216" t="s">
        <v>134</v>
      </c>
      <c r="C22" s="324" t="s">
        <v>203</v>
      </c>
      <c r="D22" s="324"/>
      <c r="E22" s="324"/>
      <c r="F22" s="324"/>
      <c r="G22" s="324"/>
      <c r="H22" s="324"/>
      <c r="I22" s="324"/>
      <c r="J22" s="325"/>
      <c r="K22" s="217"/>
    </row>
    <row r="23" spans="2:11" s="218" customFormat="1" ht="18" hidden="1" x14ac:dyDescent="0.25">
      <c r="B23" s="216" t="s">
        <v>91</v>
      </c>
      <c r="C23" s="324" t="s">
        <v>204</v>
      </c>
      <c r="D23" s="324"/>
      <c r="E23" s="324"/>
      <c r="F23" s="324"/>
      <c r="G23" s="324"/>
      <c r="H23" s="324"/>
      <c r="I23" s="324"/>
      <c r="J23" s="325"/>
      <c r="K23" s="217"/>
    </row>
    <row r="24" spans="2:11" ht="30" customHeight="1" x14ac:dyDescent="0.25">
      <c r="B24" s="155" t="s">
        <v>63</v>
      </c>
      <c r="C24" s="334" t="s">
        <v>200</v>
      </c>
      <c r="D24" s="334"/>
      <c r="E24" s="334"/>
      <c r="F24" s="334"/>
      <c r="G24" s="334"/>
      <c r="H24" s="334"/>
      <c r="I24" s="334"/>
      <c r="J24" s="335"/>
      <c r="K24" s="154"/>
    </row>
    <row r="25" spans="2:11" ht="97.5" customHeight="1" x14ac:dyDescent="0.25">
      <c r="B25" s="219" t="s">
        <v>232</v>
      </c>
      <c r="C25" s="301" t="s">
        <v>233</v>
      </c>
      <c r="D25" s="301"/>
      <c r="E25" s="301"/>
      <c r="F25" s="301"/>
      <c r="G25" s="301"/>
      <c r="H25" s="301"/>
      <c r="I25" s="301"/>
      <c r="J25" s="302"/>
      <c r="K25" s="154"/>
    </row>
    <row r="26" spans="2:11" ht="32.25" customHeight="1" x14ac:dyDescent="0.25">
      <c r="B26" s="219" t="s">
        <v>234</v>
      </c>
      <c r="C26" s="301" t="s">
        <v>248</v>
      </c>
      <c r="D26" s="301"/>
      <c r="E26" s="301"/>
      <c r="F26" s="301"/>
      <c r="G26" s="301"/>
      <c r="H26" s="301"/>
      <c r="I26" s="301"/>
      <c r="J26" s="302"/>
      <c r="K26" s="154"/>
    </row>
    <row r="27" spans="2:11" ht="30" customHeight="1" x14ac:dyDescent="0.25">
      <c r="B27" s="219" t="s">
        <v>235</v>
      </c>
      <c r="C27" s="303" t="s">
        <v>236</v>
      </c>
      <c r="D27" s="304"/>
      <c r="E27" s="304"/>
      <c r="F27" s="304"/>
      <c r="G27" s="304"/>
      <c r="H27" s="304"/>
      <c r="I27" s="304"/>
      <c r="J27" s="305"/>
      <c r="K27" s="154"/>
    </row>
    <row r="28" spans="2:11" ht="76.5" customHeight="1" x14ac:dyDescent="0.25">
      <c r="B28" s="306" t="s">
        <v>237</v>
      </c>
      <c r="C28" s="309" t="s">
        <v>238</v>
      </c>
      <c r="D28" s="310"/>
      <c r="E28" s="310"/>
      <c r="F28" s="310"/>
      <c r="G28" s="310"/>
      <c r="H28" s="310"/>
      <c r="I28" s="310"/>
      <c r="J28" s="311"/>
      <c r="K28" s="154"/>
    </row>
    <row r="29" spans="2:11" x14ac:dyDescent="0.25">
      <c r="B29" s="307"/>
      <c r="C29" s="312" t="s">
        <v>223</v>
      </c>
      <c r="D29" s="313"/>
      <c r="E29" s="313"/>
      <c r="F29" s="313"/>
      <c r="G29" s="313"/>
      <c r="H29" s="313"/>
      <c r="I29" s="313"/>
      <c r="J29" s="314"/>
      <c r="K29" s="154"/>
    </row>
    <row r="30" spans="2:11" ht="30" customHeight="1" x14ac:dyDescent="0.25">
      <c r="B30" s="307"/>
      <c r="C30" s="315" t="s">
        <v>239</v>
      </c>
      <c r="D30" s="316"/>
      <c r="E30" s="316"/>
      <c r="F30" s="316"/>
      <c r="G30" s="316"/>
      <c r="H30" s="316"/>
      <c r="I30" s="316"/>
      <c r="J30" s="317"/>
      <c r="K30" s="154"/>
    </row>
    <row r="31" spans="2:11" ht="19.5" customHeight="1" x14ac:dyDescent="0.25">
      <c r="B31" s="308"/>
      <c r="C31" s="318" t="s">
        <v>187</v>
      </c>
      <c r="D31" s="319"/>
      <c r="E31" s="319"/>
      <c r="F31" s="319"/>
      <c r="G31" s="319"/>
      <c r="H31" s="319"/>
      <c r="I31" s="319"/>
      <c r="J31" s="320"/>
      <c r="K31" s="154"/>
    </row>
    <row r="32" spans="2:11" ht="30" customHeight="1" x14ac:dyDescent="0.25">
      <c r="B32" s="219" t="s">
        <v>240</v>
      </c>
      <c r="C32" s="299" t="s">
        <v>241</v>
      </c>
      <c r="D32" s="299"/>
      <c r="E32" s="299"/>
      <c r="F32" s="299"/>
      <c r="G32" s="299"/>
      <c r="H32" s="299"/>
      <c r="I32" s="299"/>
      <c r="J32" s="300"/>
      <c r="K32" s="154"/>
    </row>
    <row r="33" spans="2:11" ht="30" customHeight="1" thickBot="1" x14ac:dyDescent="0.3">
      <c r="B33" s="644" t="s">
        <v>242</v>
      </c>
      <c r="C33" s="485" t="s">
        <v>243</v>
      </c>
      <c r="D33" s="485"/>
      <c r="E33" s="485"/>
      <c r="F33" s="485"/>
      <c r="G33" s="485"/>
      <c r="H33" s="485"/>
      <c r="I33" s="485"/>
      <c r="J33" s="486"/>
      <c r="K33" s="154"/>
    </row>
    <row r="34" spans="2:11" x14ac:dyDescent="0.25">
      <c r="B34" s="328" t="s">
        <v>13</v>
      </c>
      <c r="C34" s="327"/>
      <c r="D34" s="327"/>
      <c r="E34" s="327"/>
      <c r="F34" s="327"/>
      <c r="G34" s="327"/>
      <c r="H34" s="327"/>
      <c r="I34" s="327"/>
      <c r="J34" s="327"/>
    </row>
  </sheetData>
  <sheetProtection password="D6D7" sheet="1" objects="1" scenarios="1"/>
  <mergeCells count="37">
    <mergeCell ref="C4:J4"/>
    <mergeCell ref="C6:J6"/>
    <mergeCell ref="C5:J5"/>
    <mergeCell ref="B7:B13"/>
    <mergeCell ref="C7:J7"/>
    <mergeCell ref="C8:J8"/>
    <mergeCell ref="C9:J9"/>
    <mergeCell ref="C10:J10"/>
    <mergeCell ref="C13:J13"/>
    <mergeCell ref="C11:J11"/>
    <mergeCell ref="C12:J12"/>
    <mergeCell ref="B14:B16"/>
    <mergeCell ref="C22:J22"/>
    <mergeCell ref="C23:J23"/>
    <mergeCell ref="B2:J2"/>
    <mergeCell ref="B34:J34"/>
    <mergeCell ref="C19:J19"/>
    <mergeCell ref="C20:J20"/>
    <mergeCell ref="C21:J21"/>
    <mergeCell ref="C24:J24"/>
    <mergeCell ref="C14:J14"/>
    <mergeCell ref="C15:J15"/>
    <mergeCell ref="C16:J16"/>
    <mergeCell ref="B17:B18"/>
    <mergeCell ref="C17:J17"/>
    <mergeCell ref="C18:J18"/>
    <mergeCell ref="B3:J3"/>
    <mergeCell ref="B28:B31"/>
    <mergeCell ref="C28:J28"/>
    <mergeCell ref="C29:J29"/>
    <mergeCell ref="C30:J30"/>
    <mergeCell ref="C31:J31"/>
    <mergeCell ref="C32:J32"/>
    <mergeCell ref="C33:J33"/>
    <mergeCell ref="C25:J25"/>
    <mergeCell ref="C26:J26"/>
    <mergeCell ref="C27: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88"/>
  <sheetViews>
    <sheetView topLeftCell="H5" zoomScale="90" zoomScaleNormal="90" workbookViewId="0">
      <selection activeCell="L36" sqref="L36"/>
    </sheetView>
  </sheetViews>
  <sheetFormatPr defaultColWidth="9.140625" defaultRowHeight="15" x14ac:dyDescent="0.25"/>
  <cols>
    <col min="1" max="1" width="9.140625" style="18"/>
    <col min="2" max="2" width="3.28515625" style="18" customWidth="1"/>
    <col min="3" max="3" width="17.85546875" style="18" customWidth="1"/>
    <col min="4" max="4" width="19.5703125" style="18" customWidth="1"/>
    <col min="5" max="5" width="17.28515625" style="18" customWidth="1"/>
    <col min="6" max="6" width="18.28515625" style="18" customWidth="1"/>
    <col min="7" max="7" width="19.7109375" style="18" customWidth="1"/>
    <col min="8" max="8" width="19" style="18" customWidth="1"/>
    <col min="9" max="9" width="16.5703125" style="18" customWidth="1"/>
    <col min="10" max="10" width="17.140625" style="18" customWidth="1"/>
    <col min="11" max="11" width="18.42578125" style="18" bestFit="1" customWidth="1"/>
    <col min="12" max="12" width="4.85546875" style="18" customWidth="1"/>
    <col min="13" max="13" width="11.140625" style="18" customWidth="1"/>
    <col min="14" max="14" width="3.28515625" style="18" customWidth="1"/>
    <col min="15" max="15" width="6.5703125" style="18" customWidth="1"/>
    <col min="16" max="16" width="17.85546875" style="18" customWidth="1"/>
    <col min="17" max="18" width="10.5703125" style="18" customWidth="1"/>
    <col min="19" max="19" width="10.5703125" style="19" hidden="1" customWidth="1"/>
    <col min="20" max="21" width="10.5703125" style="18" customWidth="1"/>
    <col min="22" max="22" width="10.5703125" style="18" hidden="1" customWidth="1"/>
    <col min="23" max="24" width="10.5703125" style="18" customWidth="1"/>
    <col min="25" max="25" width="10.5703125" style="18" hidden="1" customWidth="1"/>
    <col min="26" max="27" width="10.5703125" style="18" customWidth="1"/>
    <col min="28" max="28" width="10.5703125" style="18" hidden="1" customWidth="1"/>
    <col min="29" max="44" width="10.5703125" style="18" customWidth="1"/>
    <col min="45" max="45" width="5.140625" style="18" customWidth="1"/>
    <col min="46" max="16384" width="9.140625" style="18"/>
  </cols>
  <sheetData>
    <row r="1" spans="2:45" ht="15.75" thickBot="1" x14ac:dyDescent="0.3"/>
    <row r="2" spans="2:45" ht="32.25" customHeight="1" x14ac:dyDescent="0.25">
      <c r="C2" s="445" t="s">
        <v>39</v>
      </c>
      <c r="D2" s="446"/>
      <c r="E2" s="446"/>
      <c r="F2" s="446"/>
      <c r="G2" s="446"/>
      <c r="H2" s="446"/>
      <c r="I2" s="446"/>
      <c r="J2" s="446"/>
      <c r="K2" s="447"/>
      <c r="L2" s="20"/>
      <c r="M2" s="20"/>
      <c r="N2" s="20"/>
      <c r="O2" s="20"/>
      <c r="P2" s="20"/>
    </row>
    <row r="3" spans="2:45" ht="18.75" customHeight="1" thickBot="1" x14ac:dyDescent="0.3">
      <c r="C3" s="448" t="s">
        <v>142</v>
      </c>
      <c r="D3" s="449"/>
      <c r="E3" s="449"/>
      <c r="F3" s="449"/>
      <c r="G3" s="449"/>
      <c r="H3" s="449"/>
      <c r="I3" s="449"/>
      <c r="J3" s="449"/>
      <c r="K3" s="450"/>
      <c r="L3" s="20"/>
      <c r="M3" s="20"/>
      <c r="N3" s="20"/>
      <c r="O3" s="20"/>
      <c r="P3" s="20"/>
    </row>
    <row r="4" spans="2:45" ht="32.25" customHeight="1" thickBot="1" x14ac:dyDescent="0.3">
      <c r="C4" s="21"/>
      <c r="D4" s="21"/>
      <c r="E4" s="21"/>
      <c r="F4" s="21"/>
      <c r="G4" s="21"/>
      <c r="H4" s="21"/>
      <c r="I4" s="21"/>
      <c r="J4" s="21"/>
      <c r="K4" s="21"/>
      <c r="L4" s="20"/>
      <c r="M4" s="20"/>
      <c r="N4" s="392" t="s">
        <v>247</v>
      </c>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row>
    <row r="5" spans="2:45" ht="21" x14ac:dyDescent="0.25">
      <c r="B5" s="22"/>
      <c r="C5" s="23"/>
      <c r="D5" s="23"/>
      <c r="E5" s="23"/>
      <c r="F5" s="23"/>
      <c r="G5" s="23"/>
      <c r="H5" s="23"/>
      <c r="I5" s="23"/>
      <c r="J5" s="23"/>
      <c r="K5" s="23"/>
      <c r="L5" s="24"/>
      <c r="M5" s="20"/>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row>
    <row r="6" spans="2:45" x14ac:dyDescent="0.25">
      <c r="B6" s="25"/>
      <c r="C6" s="451" t="s">
        <v>37</v>
      </c>
      <c r="D6" s="451"/>
      <c r="E6" s="451"/>
      <c r="F6" s="451"/>
      <c r="G6" s="451"/>
      <c r="H6" s="452">
        <f>Info!D4</f>
        <v>0</v>
      </c>
      <c r="I6" s="453"/>
      <c r="J6" s="453"/>
      <c r="K6" s="454"/>
      <c r="L6" s="26"/>
    </row>
    <row r="7" spans="2:45" x14ac:dyDescent="0.25">
      <c r="B7" s="25"/>
      <c r="C7" s="451" t="s">
        <v>66</v>
      </c>
      <c r="D7" s="451"/>
      <c r="E7" s="451"/>
      <c r="F7" s="451"/>
      <c r="G7" s="451"/>
      <c r="H7" s="455" t="s">
        <v>244</v>
      </c>
      <c r="I7" s="455"/>
      <c r="J7" s="455"/>
      <c r="K7" s="455"/>
      <c r="L7" s="26"/>
    </row>
    <row r="8" spans="2:45" ht="19.5" thickBot="1" x14ac:dyDescent="0.3">
      <c r="B8" s="25"/>
      <c r="C8" s="27"/>
      <c r="D8" s="27"/>
      <c r="E8" s="27"/>
      <c r="F8" s="27"/>
      <c r="G8" s="27"/>
      <c r="H8" s="27"/>
      <c r="I8" s="27"/>
      <c r="J8" s="27"/>
      <c r="K8" s="27"/>
      <c r="L8" s="26"/>
      <c r="N8" s="224" t="s">
        <v>246</v>
      </c>
    </row>
    <row r="9" spans="2:45" ht="18" x14ac:dyDescent="0.35">
      <c r="B9" s="25"/>
      <c r="C9" s="27"/>
      <c r="D9" s="27"/>
      <c r="E9" s="645" t="s">
        <v>314</v>
      </c>
      <c r="F9" s="51"/>
      <c r="G9" s="30" t="s">
        <v>315</v>
      </c>
      <c r="H9" s="646"/>
      <c r="I9" s="30" t="s">
        <v>316</v>
      </c>
      <c r="J9" s="646"/>
      <c r="K9" s="55" t="s">
        <v>98</v>
      </c>
      <c r="L9" s="26"/>
      <c r="N9" s="22"/>
      <c r="O9" s="31"/>
      <c r="P9" s="31"/>
      <c r="Q9" s="31"/>
      <c r="R9" s="31"/>
      <c r="S9" s="32"/>
      <c r="T9" s="31"/>
      <c r="U9" s="31"/>
      <c r="V9" s="31"/>
      <c r="W9" s="31"/>
      <c r="X9" s="31"/>
      <c r="Y9" s="31"/>
      <c r="Z9" s="31"/>
      <c r="AA9" s="31"/>
      <c r="AB9" s="31"/>
      <c r="AC9" s="31"/>
      <c r="AD9" s="31"/>
      <c r="AE9" s="31"/>
      <c r="AF9" s="31"/>
      <c r="AG9" s="31"/>
      <c r="AH9" s="31"/>
      <c r="AI9" s="31"/>
      <c r="AJ9" s="31"/>
      <c r="AK9" s="31"/>
      <c r="AL9" s="31"/>
      <c r="AM9" s="31"/>
      <c r="AN9" s="31"/>
      <c r="AO9" s="31"/>
      <c r="AP9" s="31"/>
      <c r="AQ9" s="31"/>
      <c r="AR9" s="31"/>
      <c r="AS9" s="33"/>
    </row>
    <row r="10" spans="2:45" x14ac:dyDescent="0.25">
      <c r="B10" s="25"/>
      <c r="C10" s="27"/>
      <c r="D10" s="27"/>
      <c r="E10" s="34" t="s">
        <v>0</v>
      </c>
      <c r="F10" s="29"/>
      <c r="G10" s="34" t="s">
        <v>1</v>
      </c>
      <c r="H10" s="27"/>
      <c r="I10" s="34" t="s">
        <v>1</v>
      </c>
      <c r="J10" s="27"/>
      <c r="K10" s="57" t="s">
        <v>1</v>
      </c>
      <c r="L10" s="26"/>
      <c r="N10" s="25"/>
      <c r="O10" s="35"/>
      <c r="P10" s="35"/>
      <c r="Q10" s="430" t="s">
        <v>245</v>
      </c>
      <c r="R10" s="430"/>
      <c r="S10" s="430"/>
      <c r="T10" s="430"/>
      <c r="U10" s="430"/>
      <c r="V10" s="430"/>
      <c r="W10" s="430"/>
      <c r="X10" s="430"/>
      <c r="Y10" s="430"/>
      <c r="Z10" s="430"/>
      <c r="AA10" s="430"/>
      <c r="AB10" s="430"/>
      <c r="AC10" s="430"/>
      <c r="AD10" s="430"/>
      <c r="AE10" s="430"/>
      <c r="AF10" s="430"/>
      <c r="AG10" s="431"/>
      <c r="AH10" s="431"/>
      <c r="AI10" s="431"/>
      <c r="AJ10" s="431"/>
      <c r="AK10" s="431"/>
      <c r="AL10" s="431"/>
      <c r="AM10" s="431"/>
      <c r="AN10" s="431"/>
      <c r="AO10" s="431"/>
      <c r="AP10" s="431"/>
      <c r="AQ10" s="431"/>
      <c r="AR10" s="431"/>
      <c r="AS10" s="26"/>
    </row>
    <row r="11" spans="2:45" x14ac:dyDescent="0.25">
      <c r="B11" s="25"/>
      <c r="C11" s="27"/>
      <c r="D11" s="27"/>
      <c r="E11" s="1"/>
      <c r="F11" s="27"/>
      <c r="G11" s="1"/>
      <c r="H11" s="27"/>
      <c r="I11" s="1"/>
      <c r="J11" s="27"/>
      <c r="K11" s="16">
        <f>IF(K24&lt;0.05*I24,K24,0.05*I24)</f>
        <v>0</v>
      </c>
      <c r="L11" s="26"/>
      <c r="N11" s="25"/>
      <c r="O11" s="432" t="s">
        <v>145</v>
      </c>
      <c r="P11" s="433"/>
      <c r="Q11" s="427" t="s">
        <v>87</v>
      </c>
      <c r="R11" s="427"/>
      <c r="S11" s="427"/>
      <c r="T11" s="427"/>
      <c r="U11" s="427"/>
      <c r="V11" s="427"/>
      <c r="W11" s="427"/>
      <c r="X11" s="427"/>
      <c r="Y11" s="427"/>
      <c r="Z11" s="427"/>
      <c r="AA11" s="427"/>
      <c r="AB11" s="427"/>
      <c r="AC11" s="427"/>
      <c r="AD11" s="427"/>
      <c r="AE11" s="427"/>
      <c r="AF11" s="427"/>
      <c r="AG11" s="438"/>
      <c r="AH11" s="438"/>
      <c r="AI11" s="438"/>
      <c r="AJ11" s="438"/>
      <c r="AK11" s="438"/>
      <c r="AL11" s="438"/>
      <c r="AM11" s="438"/>
      <c r="AN11" s="438"/>
      <c r="AO11" s="438"/>
      <c r="AP11" s="438"/>
      <c r="AQ11" s="438"/>
      <c r="AR11" s="438"/>
      <c r="AS11" s="26"/>
    </row>
    <row r="12" spans="2:45" ht="15" customHeight="1" x14ac:dyDescent="0.25">
      <c r="B12" s="25"/>
      <c r="C12" s="27"/>
      <c r="D12" s="36"/>
      <c r="E12" s="27"/>
      <c r="F12" s="36"/>
      <c r="G12" s="27"/>
      <c r="H12" s="37"/>
      <c r="I12" s="27"/>
      <c r="J12" s="27"/>
      <c r="K12" s="27"/>
      <c r="L12" s="26"/>
      <c r="N12" s="25"/>
      <c r="O12" s="434"/>
      <c r="P12" s="435"/>
      <c r="Q12" s="394">
        <v>42278</v>
      </c>
      <c r="R12" s="395"/>
      <c r="S12" s="396"/>
      <c r="T12" s="425">
        <v>42309</v>
      </c>
      <c r="U12" s="425"/>
      <c r="V12" s="427"/>
      <c r="W12" s="425">
        <v>42339</v>
      </c>
      <c r="X12" s="425"/>
      <c r="Y12" s="427"/>
      <c r="Z12" s="425">
        <v>42370</v>
      </c>
      <c r="AA12" s="425"/>
      <c r="AB12" s="427"/>
      <c r="AC12" s="425">
        <v>42401</v>
      </c>
      <c r="AD12" s="425"/>
      <c r="AE12" s="425">
        <v>42430</v>
      </c>
      <c r="AF12" s="425"/>
      <c r="AG12" s="425">
        <v>42461</v>
      </c>
      <c r="AH12" s="425"/>
      <c r="AI12" s="425">
        <v>42491</v>
      </c>
      <c r="AJ12" s="425"/>
      <c r="AK12" s="425">
        <v>42522</v>
      </c>
      <c r="AL12" s="425"/>
      <c r="AM12" s="425">
        <v>42552</v>
      </c>
      <c r="AN12" s="425"/>
      <c r="AO12" s="425">
        <v>42583</v>
      </c>
      <c r="AP12" s="425"/>
      <c r="AQ12" s="425">
        <v>42614</v>
      </c>
      <c r="AR12" s="425"/>
      <c r="AS12" s="26"/>
    </row>
    <row r="13" spans="2:45" ht="37.5" customHeight="1" thickBot="1" x14ac:dyDescent="0.3">
      <c r="B13" s="25"/>
      <c r="C13" s="38"/>
      <c r="D13" s="27"/>
      <c r="E13" s="27"/>
      <c r="F13" s="27"/>
      <c r="G13" s="27"/>
      <c r="H13" s="27"/>
      <c r="I13" s="27"/>
      <c r="J13" s="27"/>
      <c r="K13" s="27"/>
      <c r="L13" s="26"/>
      <c r="N13" s="25"/>
      <c r="O13" s="436"/>
      <c r="P13" s="437"/>
      <c r="Q13" s="39" t="s">
        <v>146</v>
      </c>
      <c r="R13" s="39" t="s">
        <v>147</v>
      </c>
      <c r="S13" s="40" t="s">
        <v>85</v>
      </c>
      <c r="T13" s="39" t="s">
        <v>146</v>
      </c>
      <c r="U13" s="39" t="s">
        <v>147</v>
      </c>
      <c r="V13" s="40" t="s">
        <v>85</v>
      </c>
      <c r="W13" s="39" t="s">
        <v>146</v>
      </c>
      <c r="X13" s="39" t="s">
        <v>147</v>
      </c>
      <c r="Y13" s="40" t="s">
        <v>85</v>
      </c>
      <c r="Z13" s="39" t="s">
        <v>146</v>
      </c>
      <c r="AA13" s="39" t="s">
        <v>147</v>
      </c>
      <c r="AB13" s="40" t="s">
        <v>85</v>
      </c>
      <c r="AC13" s="39" t="s">
        <v>146</v>
      </c>
      <c r="AD13" s="39" t="s">
        <v>147</v>
      </c>
      <c r="AE13" s="39" t="s">
        <v>146</v>
      </c>
      <c r="AF13" s="39" t="s">
        <v>147</v>
      </c>
      <c r="AG13" s="39" t="s">
        <v>146</v>
      </c>
      <c r="AH13" s="39" t="s">
        <v>147</v>
      </c>
      <c r="AI13" s="39" t="s">
        <v>146</v>
      </c>
      <c r="AJ13" s="39" t="s">
        <v>147</v>
      </c>
      <c r="AK13" s="39" t="s">
        <v>146</v>
      </c>
      <c r="AL13" s="39" t="s">
        <v>147</v>
      </c>
      <c r="AM13" s="39" t="s">
        <v>146</v>
      </c>
      <c r="AN13" s="39" t="s">
        <v>147</v>
      </c>
      <c r="AO13" s="39" t="s">
        <v>146</v>
      </c>
      <c r="AP13" s="39" t="s">
        <v>147</v>
      </c>
      <c r="AQ13" s="39" t="s">
        <v>146</v>
      </c>
      <c r="AR13" s="39" t="s">
        <v>147</v>
      </c>
      <c r="AS13" s="26"/>
    </row>
    <row r="14" spans="2:45" ht="30" customHeight="1" x14ac:dyDescent="0.25">
      <c r="B14" s="25"/>
      <c r="C14" s="441" t="s">
        <v>2</v>
      </c>
      <c r="D14" s="442"/>
      <c r="E14" s="442"/>
      <c r="F14" s="41" t="s">
        <v>144</v>
      </c>
      <c r="G14" s="41" t="s">
        <v>11</v>
      </c>
      <c r="H14" s="41" t="s">
        <v>12</v>
      </c>
      <c r="I14" s="42" t="s">
        <v>84</v>
      </c>
      <c r="J14" s="43" t="s">
        <v>48</v>
      </c>
      <c r="K14" s="44" t="s">
        <v>49</v>
      </c>
      <c r="L14" s="26"/>
      <c r="N14" s="25"/>
      <c r="O14" s="426" t="s">
        <v>86</v>
      </c>
      <c r="P14" s="45">
        <v>42309</v>
      </c>
      <c r="Q14" s="424"/>
      <c r="R14" s="424"/>
      <c r="S14" s="46"/>
      <c r="T14" s="49"/>
      <c r="U14" s="49"/>
      <c r="V14" s="46"/>
      <c r="W14" s="49"/>
      <c r="X14" s="49"/>
      <c r="Y14" s="49"/>
      <c r="Z14" s="49"/>
      <c r="AA14" s="49"/>
      <c r="AB14" s="49"/>
      <c r="AC14" s="49"/>
      <c r="AD14" s="49"/>
      <c r="AE14" s="49"/>
      <c r="AF14" s="49"/>
      <c r="AG14" s="49"/>
      <c r="AH14" s="49"/>
      <c r="AI14" s="49"/>
      <c r="AJ14" s="49"/>
      <c r="AK14" s="49"/>
      <c r="AL14" s="49"/>
      <c r="AM14" s="49"/>
      <c r="AN14" s="49"/>
      <c r="AO14" s="49"/>
      <c r="AP14" s="49"/>
      <c r="AQ14" s="49"/>
      <c r="AR14" s="49"/>
      <c r="AS14" s="26"/>
    </row>
    <row r="15" spans="2:45" ht="15" customHeight="1" x14ac:dyDescent="0.25">
      <c r="B15" s="25"/>
      <c r="C15" s="443"/>
      <c r="D15" s="444"/>
      <c r="E15" s="444"/>
      <c r="F15" s="47" t="s">
        <v>1</v>
      </c>
      <c r="G15" s="47" t="s">
        <v>1</v>
      </c>
      <c r="H15" s="47" t="s">
        <v>1</v>
      </c>
      <c r="I15" s="47" t="s">
        <v>1</v>
      </c>
      <c r="J15" s="47" t="s">
        <v>1</v>
      </c>
      <c r="K15" s="48" t="s">
        <v>1</v>
      </c>
      <c r="L15" s="26"/>
      <c r="N15" s="25"/>
      <c r="O15" s="426"/>
      <c r="P15" s="45">
        <f>P14+31</f>
        <v>42340</v>
      </c>
      <c r="Q15" s="659"/>
      <c r="R15" s="659"/>
      <c r="S15" s="46"/>
      <c r="T15" s="424"/>
      <c r="U15" s="424"/>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26"/>
    </row>
    <row r="16" spans="2:45" x14ac:dyDescent="0.25">
      <c r="B16" s="25"/>
      <c r="C16" s="439" t="s">
        <v>3</v>
      </c>
      <c r="D16" s="440"/>
      <c r="E16" s="440"/>
      <c r="F16" s="2"/>
      <c r="G16" s="2"/>
      <c r="H16" s="2"/>
      <c r="I16" s="12">
        <f>F16-G16-H16</f>
        <v>0</v>
      </c>
      <c r="J16" s="2"/>
      <c r="K16" s="2"/>
      <c r="L16" s="26"/>
      <c r="N16" s="25"/>
      <c r="O16" s="426"/>
      <c r="P16" s="45">
        <f t="shared" ref="P16:P25" si="0">P15+31</f>
        <v>42371</v>
      </c>
      <c r="Q16" s="659"/>
      <c r="R16" s="659"/>
      <c r="S16" s="46"/>
      <c r="T16" s="659"/>
      <c r="U16" s="659"/>
      <c r="V16" s="49"/>
      <c r="W16" s="424"/>
      <c r="X16" s="424"/>
      <c r="Y16" s="49"/>
      <c r="Z16" s="49"/>
      <c r="AA16" s="49"/>
      <c r="AB16" s="49"/>
      <c r="AC16" s="49"/>
      <c r="AD16" s="49"/>
      <c r="AE16" s="49"/>
      <c r="AF16" s="49"/>
      <c r="AG16" s="49"/>
      <c r="AH16" s="49"/>
      <c r="AI16" s="49"/>
      <c r="AJ16" s="49"/>
      <c r="AK16" s="49"/>
      <c r="AL16" s="49"/>
      <c r="AM16" s="49"/>
      <c r="AN16" s="49"/>
      <c r="AO16" s="49"/>
      <c r="AP16" s="49"/>
      <c r="AQ16" s="49"/>
      <c r="AR16" s="49"/>
      <c r="AS16" s="26"/>
    </row>
    <row r="17" spans="1:45" x14ac:dyDescent="0.25">
      <c r="B17" s="25"/>
      <c r="C17" s="439" t="s">
        <v>4</v>
      </c>
      <c r="D17" s="440"/>
      <c r="E17" s="440"/>
      <c r="F17" s="2"/>
      <c r="G17" s="2"/>
      <c r="H17" s="2"/>
      <c r="I17" s="12">
        <f t="shared" ref="I17:I23" si="1">F17-G17-H17</f>
        <v>0</v>
      </c>
      <c r="J17" s="2"/>
      <c r="K17" s="2"/>
      <c r="L17" s="26"/>
      <c r="N17" s="25"/>
      <c r="O17" s="426"/>
      <c r="P17" s="45">
        <f t="shared" si="0"/>
        <v>42402</v>
      </c>
      <c r="Q17" s="659"/>
      <c r="R17" s="659"/>
      <c r="S17" s="46"/>
      <c r="T17" s="659"/>
      <c r="U17" s="659"/>
      <c r="V17" s="49"/>
      <c r="W17" s="659"/>
      <c r="X17" s="659"/>
      <c r="Y17" s="49"/>
      <c r="Z17" s="424"/>
      <c r="AA17" s="424"/>
      <c r="AB17" s="49"/>
      <c r="AC17" s="49"/>
      <c r="AD17" s="49"/>
      <c r="AE17" s="49"/>
      <c r="AF17" s="49"/>
      <c r="AG17" s="49"/>
      <c r="AH17" s="49"/>
      <c r="AI17" s="49"/>
      <c r="AJ17" s="49"/>
      <c r="AK17" s="49"/>
      <c r="AL17" s="49"/>
      <c r="AM17" s="49"/>
      <c r="AN17" s="49"/>
      <c r="AO17" s="49"/>
      <c r="AP17" s="49"/>
      <c r="AQ17" s="49"/>
      <c r="AR17" s="49"/>
      <c r="AS17" s="26"/>
    </row>
    <row r="18" spans="1:45" ht="15" customHeight="1" x14ac:dyDescent="0.25">
      <c r="B18" s="25"/>
      <c r="C18" s="439" t="s">
        <v>9</v>
      </c>
      <c r="D18" s="440"/>
      <c r="E18" s="440"/>
      <c r="F18" s="2"/>
      <c r="G18" s="2"/>
      <c r="H18" s="2"/>
      <c r="I18" s="12">
        <f t="shared" si="1"/>
        <v>0</v>
      </c>
      <c r="J18" s="2"/>
      <c r="K18" s="2"/>
      <c r="L18" s="26"/>
      <c r="N18" s="25"/>
      <c r="O18" s="426"/>
      <c r="P18" s="45">
        <f t="shared" si="0"/>
        <v>42433</v>
      </c>
      <c r="Q18" s="659"/>
      <c r="R18" s="659"/>
      <c r="S18" s="46"/>
      <c r="T18" s="659"/>
      <c r="U18" s="659"/>
      <c r="V18" s="49"/>
      <c r="W18" s="659"/>
      <c r="X18" s="659"/>
      <c r="Y18" s="49"/>
      <c r="Z18" s="659"/>
      <c r="AA18" s="659"/>
      <c r="AB18" s="49"/>
      <c r="AC18" s="424"/>
      <c r="AD18" s="424"/>
      <c r="AE18" s="49"/>
      <c r="AF18" s="49"/>
      <c r="AG18" s="49"/>
      <c r="AH18" s="49"/>
      <c r="AI18" s="49"/>
      <c r="AJ18" s="49"/>
      <c r="AK18" s="49"/>
      <c r="AL18" s="49"/>
      <c r="AM18" s="49"/>
      <c r="AN18" s="49"/>
      <c r="AO18" s="49"/>
      <c r="AP18" s="49"/>
      <c r="AQ18" s="49"/>
      <c r="AR18" s="49"/>
      <c r="AS18" s="26"/>
    </row>
    <row r="19" spans="1:45" x14ac:dyDescent="0.25">
      <c r="B19" s="25"/>
      <c r="C19" s="439" t="s">
        <v>8</v>
      </c>
      <c r="D19" s="440"/>
      <c r="E19" s="440"/>
      <c r="F19" s="2"/>
      <c r="G19" s="2"/>
      <c r="H19" s="2"/>
      <c r="I19" s="12">
        <f t="shared" si="1"/>
        <v>0</v>
      </c>
      <c r="J19" s="2"/>
      <c r="K19" s="2"/>
      <c r="L19" s="26"/>
      <c r="N19" s="25"/>
      <c r="O19" s="426"/>
      <c r="P19" s="45">
        <f t="shared" si="0"/>
        <v>42464</v>
      </c>
      <c r="Q19" s="659"/>
      <c r="R19" s="659"/>
      <c r="S19" s="46"/>
      <c r="T19" s="659"/>
      <c r="U19" s="659"/>
      <c r="V19" s="49"/>
      <c r="W19" s="659"/>
      <c r="X19" s="659"/>
      <c r="Y19" s="49"/>
      <c r="Z19" s="659"/>
      <c r="AA19" s="659"/>
      <c r="AB19" s="49"/>
      <c r="AC19" s="659"/>
      <c r="AD19" s="659"/>
      <c r="AE19" s="424"/>
      <c r="AF19" s="424"/>
      <c r="AG19" s="49"/>
      <c r="AH19" s="49"/>
      <c r="AI19" s="49"/>
      <c r="AJ19" s="49"/>
      <c r="AK19" s="49"/>
      <c r="AL19" s="49"/>
      <c r="AM19" s="49"/>
      <c r="AN19" s="49"/>
      <c r="AO19" s="49"/>
      <c r="AP19" s="49"/>
      <c r="AQ19" s="49"/>
      <c r="AR19" s="49"/>
      <c r="AS19" s="26"/>
    </row>
    <row r="20" spans="1:45" x14ac:dyDescent="0.25">
      <c r="B20" s="25"/>
      <c r="C20" s="439" t="s">
        <v>7</v>
      </c>
      <c r="D20" s="440"/>
      <c r="E20" s="440"/>
      <c r="F20" s="2"/>
      <c r="G20" s="2"/>
      <c r="H20" s="2"/>
      <c r="I20" s="12">
        <f t="shared" si="1"/>
        <v>0</v>
      </c>
      <c r="J20" s="2"/>
      <c r="K20" s="2"/>
      <c r="L20" s="26"/>
      <c r="N20" s="25"/>
      <c r="O20" s="426"/>
      <c r="P20" s="45">
        <f t="shared" si="0"/>
        <v>42495</v>
      </c>
      <c r="Q20" s="659"/>
      <c r="R20" s="659"/>
      <c r="S20" s="46"/>
      <c r="T20" s="659"/>
      <c r="U20" s="659"/>
      <c r="V20" s="49"/>
      <c r="W20" s="659"/>
      <c r="X20" s="659"/>
      <c r="Y20" s="49"/>
      <c r="Z20" s="659"/>
      <c r="AA20" s="659"/>
      <c r="AB20" s="49"/>
      <c r="AC20" s="659"/>
      <c r="AD20" s="659"/>
      <c r="AE20" s="659"/>
      <c r="AF20" s="659"/>
      <c r="AG20" s="424"/>
      <c r="AH20" s="424"/>
      <c r="AI20" s="49"/>
      <c r="AJ20" s="49"/>
      <c r="AK20" s="49"/>
      <c r="AL20" s="49"/>
      <c r="AM20" s="49"/>
      <c r="AN20" s="49"/>
      <c r="AO20" s="49"/>
      <c r="AP20" s="49"/>
      <c r="AQ20" s="49"/>
      <c r="AR20" s="49"/>
      <c r="AS20" s="26"/>
    </row>
    <row r="21" spans="1:45" x14ac:dyDescent="0.25">
      <c r="B21" s="25"/>
      <c r="C21" s="439" t="s">
        <v>137</v>
      </c>
      <c r="D21" s="440"/>
      <c r="E21" s="440"/>
      <c r="F21" s="2"/>
      <c r="G21" s="2"/>
      <c r="H21" s="2"/>
      <c r="I21" s="12">
        <f t="shared" si="1"/>
        <v>0</v>
      </c>
      <c r="J21" s="2"/>
      <c r="K21" s="2"/>
      <c r="L21" s="26"/>
      <c r="N21" s="25"/>
      <c r="O21" s="426"/>
      <c r="P21" s="45">
        <f t="shared" si="0"/>
        <v>42526</v>
      </c>
      <c r="Q21" s="660"/>
      <c r="R21" s="660"/>
      <c r="S21" s="46"/>
      <c r="T21" s="659"/>
      <c r="U21" s="659"/>
      <c r="V21" s="49"/>
      <c r="W21" s="659"/>
      <c r="X21" s="659"/>
      <c r="Y21" s="49"/>
      <c r="Z21" s="659"/>
      <c r="AA21" s="659"/>
      <c r="AB21" s="49"/>
      <c r="AC21" s="659"/>
      <c r="AD21" s="659"/>
      <c r="AE21" s="659"/>
      <c r="AF21" s="659"/>
      <c r="AG21" s="657"/>
      <c r="AH21" s="657"/>
      <c r="AI21" s="424"/>
      <c r="AJ21" s="424"/>
      <c r="AK21" s="49"/>
      <c r="AL21" s="49"/>
      <c r="AM21" s="49"/>
      <c r="AN21" s="49"/>
      <c r="AO21" s="49"/>
      <c r="AP21" s="49"/>
      <c r="AQ21" s="49"/>
      <c r="AR21" s="49"/>
      <c r="AS21" s="26"/>
    </row>
    <row r="22" spans="1:45" x14ac:dyDescent="0.25">
      <c r="B22" s="25"/>
      <c r="C22" s="439" t="s">
        <v>138</v>
      </c>
      <c r="D22" s="440"/>
      <c r="E22" s="440"/>
      <c r="F22" s="2"/>
      <c r="G22" s="2"/>
      <c r="H22" s="2"/>
      <c r="I22" s="12">
        <f t="shared" si="1"/>
        <v>0</v>
      </c>
      <c r="J22" s="2"/>
      <c r="K22" s="2"/>
      <c r="L22" s="26"/>
      <c r="N22" s="25"/>
      <c r="O22" s="426"/>
      <c r="P22" s="45">
        <f t="shared" si="0"/>
        <v>42557</v>
      </c>
      <c r="Q22" s="4"/>
      <c r="R22" s="4"/>
      <c r="S22" s="50"/>
      <c r="T22" s="660"/>
      <c r="U22" s="660"/>
      <c r="V22" s="49"/>
      <c r="W22" s="659"/>
      <c r="X22" s="659"/>
      <c r="Y22" s="49"/>
      <c r="Z22" s="659"/>
      <c r="AA22" s="659"/>
      <c r="AB22" s="49"/>
      <c r="AC22" s="659"/>
      <c r="AD22" s="659"/>
      <c r="AE22" s="659"/>
      <c r="AF22" s="659"/>
      <c r="AG22" s="657"/>
      <c r="AH22" s="657"/>
      <c r="AI22" s="657"/>
      <c r="AJ22" s="657"/>
      <c r="AK22" s="424"/>
      <c r="AL22" s="424"/>
      <c r="AM22" s="49"/>
      <c r="AN22" s="49"/>
      <c r="AO22" s="49"/>
      <c r="AP22" s="49"/>
      <c r="AQ22" s="49"/>
      <c r="AR22" s="49"/>
      <c r="AS22" s="26"/>
    </row>
    <row r="23" spans="1:45" x14ac:dyDescent="0.25">
      <c r="B23" s="25"/>
      <c r="C23" s="439" t="s">
        <v>139</v>
      </c>
      <c r="D23" s="440"/>
      <c r="E23" s="440"/>
      <c r="F23" s="2"/>
      <c r="G23" s="2"/>
      <c r="H23" s="2"/>
      <c r="I23" s="12">
        <f t="shared" si="1"/>
        <v>0</v>
      </c>
      <c r="J23" s="2"/>
      <c r="K23" s="2"/>
      <c r="L23" s="26"/>
      <c r="N23" s="25"/>
      <c r="O23" s="426"/>
      <c r="P23" s="45">
        <f t="shared" si="0"/>
        <v>42588</v>
      </c>
      <c r="Q23" s="4"/>
      <c r="R23" s="4"/>
      <c r="S23" s="50"/>
      <c r="T23" s="4"/>
      <c r="U23" s="4"/>
      <c r="V23" s="50"/>
      <c r="W23" s="660"/>
      <c r="X23" s="660"/>
      <c r="Y23" s="49"/>
      <c r="Z23" s="659"/>
      <c r="AA23" s="659"/>
      <c r="AB23" s="49"/>
      <c r="AC23" s="659"/>
      <c r="AD23" s="659"/>
      <c r="AE23" s="659"/>
      <c r="AF23" s="659"/>
      <c r="AG23" s="657"/>
      <c r="AH23" s="657"/>
      <c r="AI23" s="657"/>
      <c r="AJ23" s="657"/>
      <c r="AK23" s="657"/>
      <c r="AL23" s="657"/>
      <c r="AM23" s="424"/>
      <c r="AN23" s="424"/>
      <c r="AO23" s="49"/>
      <c r="AP23" s="49"/>
      <c r="AQ23" s="49"/>
      <c r="AR23" s="49"/>
      <c r="AS23" s="26"/>
    </row>
    <row r="24" spans="1:45" ht="15.75" thickBot="1" x14ac:dyDescent="0.3">
      <c r="B24" s="25"/>
      <c r="C24" s="428" t="s">
        <v>83</v>
      </c>
      <c r="D24" s="429"/>
      <c r="E24" s="429"/>
      <c r="F24" s="13">
        <f>SUM(F16:F23)</f>
        <v>0</v>
      </c>
      <c r="G24" s="13">
        <f t="shared" ref="G24:K24" si="2">SUM(G16:G23)</f>
        <v>0</v>
      </c>
      <c r="H24" s="13">
        <f t="shared" si="2"/>
        <v>0</v>
      </c>
      <c r="I24" s="13">
        <f t="shared" si="2"/>
        <v>0</v>
      </c>
      <c r="J24" s="13">
        <f>SUM(J16:J23)</f>
        <v>0</v>
      </c>
      <c r="K24" s="14">
        <f t="shared" si="2"/>
        <v>0</v>
      </c>
      <c r="L24" s="26"/>
      <c r="N24" s="25"/>
      <c r="O24" s="426"/>
      <c r="P24" s="45">
        <f t="shared" si="0"/>
        <v>42619</v>
      </c>
      <c r="Q24" s="4"/>
      <c r="R24" s="4"/>
      <c r="S24" s="50"/>
      <c r="T24" s="4"/>
      <c r="U24" s="4"/>
      <c r="V24" s="50"/>
      <c r="W24" s="4"/>
      <c r="X24" s="4"/>
      <c r="Y24" s="50"/>
      <c r="Z24" s="660"/>
      <c r="AA24" s="660"/>
      <c r="AB24" s="49"/>
      <c r="AC24" s="659"/>
      <c r="AD24" s="659"/>
      <c r="AE24" s="659"/>
      <c r="AF24" s="659"/>
      <c r="AG24" s="657"/>
      <c r="AH24" s="657"/>
      <c r="AI24" s="657"/>
      <c r="AJ24" s="657"/>
      <c r="AK24" s="657"/>
      <c r="AL24" s="657"/>
      <c r="AM24" s="657"/>
      <c r="AN24" s="657"/>
      <c r="AO24" s="424"/>
      <c r="AP24" s="424"/>
      <c r="AQ24" s="49"/>
      <c r="AR24" s="49"/>
      <c r="AS24" s="26"/>
    </row>
    <row r="25" spans="1:45" x14ac:dyDescent="0.25">
      <c r="B25" s="25"/>
      <c r="C25" s="51"/>
      <c r="D25" s="51"/>
      <c r="E25" s="51"/>
      <c r="F25" s="52"/>
      <c r="G25" s="52"/>
      <c r="H25" s="52"/>
      <c r="I25" s="52"/>
      <c r="J25" s="27"/>
      <c r="K25" s="27"/>
      <c r="L25" s="26"/>
      <c r="N25" s="25"/>
      <c r="O25" s="426"/>
      <c r="P25" s="45">
        <f t="shared" si="0"/>
        <v>42650</v>
      </c>
      <c r="Q25" s="4"/>
      <c r="R25" s="4"/>
      <c r="S25" s="50"/>
      <c r="T25" s="4"/>
      <c r="U25" s="4"/>
      <c r="V25" s="50"/>
      <c r="W25" s="4"/>
      <c r="X25" s="4"/>
      <c r="Y25" s="50"/>
      <c r="Z25" s="4"/>
      <c r="AA25" s="4"/>
      <c r="AB25" s="50"/>
      <c r="AC25" s="660"/>
      <c r="AD25" s="660"/>
      <c r="AE25" s="660"/>
      <c r="AF25" s="660"/>
      <c r="AG25" s="658"/>
      <c r="AH25" s="658"/>
      <c r="AI25" s="658"/>
      <c r="AJ25" s="658"/>
      <c r="AK25" s="658"/>
      <c r="AL25" s="658"/>
      <c r="AM25" s="658"/>
      <c r="AN25" s="658"/>
      <c r="AO25" s="658"/>
      <c r="AP25" s="658"/>
      <c r="AQ25" s="261"/>
      <c r="AR25" s="261"/>
      <c r="AS25" s="26"/>
    </row>
    <row r="26" spans="1:45" x14ac:dyDescent="0.25">
      <c r="B26" s="25"/>
      <c r="C26" s="51"/>
      <c r="D26" s="51"/>
      <c r="E26" s="51"/>
      <c r="F26" s="52"/>
      <c r="G26" s="52"/>
      <c r="H26" s="52"/>
      <c r="I26" s="52"/>
      <c r="J26" s="27"/>
      <c r="K26" s="27"/>
      <c r="L26" s="26"/>
      <c r="N26" s="25"/>
      <c r="O26" s="53"/>
      <c r="P26" s="54" t="s">
        <v>83</v>
      </c>
      <c r="Q26" s="15">
        <f>SUM(Q14:Q25)</f>
        <v>0</v>
      </c>
      <c r="R26" s="15">
        <f t="shared" ref="R26:AR26" si="3">SUM(R14:R25)</f>
        <v>0</v>
      </c>
      <c r="S26" s="15">
        <f>SUM(S14:S25)</f>
        <v>0</v>
      </c>
      <c r="T26" s="15">
        <f t="shared" si="3"/>
        <v>0</v>
      </c>
      <c r="U26" s="15">
        <f t="shared" si="3"/>
        <v>0</v>
      </c>
      <c r="V26" s="15">
        <f t="shared" si="3"/>
        <v>0</v>
      </c>
      <c r="W26" s="15">
        <f t="shared" si="3"/>
        <v>0</v>
      </c>
      <c r="X26" s="15">
        <f t="shared" si="3"/>
        <v>0</v>
      </c>
      <c r="Y26" s="15">
        <f t="shared" si="3"/>
        <v>0</v>
      </c>
      <c r="Z26" s="15">
        <f t="shared" si="3"/>
        <v>0</v>
      </c>
      <c r="AA26" s="15">
        <f t="shared" si="3"/>
        <v>0</v>
      </c>
      <c r="AB26" s="15">
        <f t="shared" si="3"/>
        <v>0</v>
      </c>
      <c r="AC26" s="15">
        <f>SUM(AC14:AC25)</f>
        <v>0</v>
      </c>
      <c r="AD26" s="15">
        <f t="shared" si="3"/>
        <v>0</v>
      </c>
      <c r="AE26" s="15">
        <f>SUM(AE14:AE25)</f>
        <v>0</v>
      </c>
      <c r="AF26" s="15">
        <f t="shared" si="3"/>
        <v>0</v>
      </c>
      <c r="AG26" s="15">
        <f t="shared" si="3"/>
        <v>0</v>
      </c>
      <c r="AH26" s="15">
        <f t="shared" si="3"/>
        <v>0</v>
      </c>
      <c r="AI26" s="15">
        <f t="shared" si="3"/>
        <v>0</v>
      </c>
      <c r="AJ26" s="15">
        <f t="shared" si="3"/>
        <v>0</v>
      </c>
      <c r="AK26" s="15">
        <f t="shared" si="3"/>
        <v>0</v>
      </c>
      <c r="AL26" s="15">
        <f t="shared" si="3"/>
        <v>0</v>
      </c>
      <c r="AM26" s="15">
        <f t="shared" si="3"/>
        <v>0</v>
      </c>
      <c r="AN26" s="15">
        <f t="shared" si="3"/>
        <v>0</v>
      </c>
      <c r="AO26" s="15">
        <f t="shared" si="3"/>
        <v>0</v>
      </c>
      <c r="AP26" s="15">
        <f t="shared" si="3"/>
        <v>0</v>
      </c>
      <c r="AQ26" s="15">
        <f t="shared" si="3"/>
        <v>0</v>
      </c>
      <c r="AR26" s="15">
        <f t="shared" si="3"/>
        <v>0</v>
      </c>
      <c r="AS26" s="26"/>
    </row>
    <row r="27" spans="1:45" ht="15.75" thickBot="1" x14ac:dyDescent="0.3">
      <c r="B27" s="58"/>
      <c r="C27" s="59"/>
      <c r="D27" s="59"/>
      <c r="E27" s="59"/>
      <c r="F27" s="60"/>
      <c r="G27" s="60"/>
      <c r="H27" s="60"/>
      <c r="I27" s="223"/>
      <c r="J27" s="223"/>
      <c r="K27" s="61"/>
      <c r="L27" s="62"/>
      <c r="N27" s="25"/>
      <c r="O27" s="27"/>
      <c r="P27" s="54"/>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26"/>
    </row>
    <row r="28" spans="1:45" x14ac:dyDescent="0.25">
      <c r="A28" s="27"/>
      <c r="B28" s="27"/>
      <c r="C28" s="51"/>
      <c r="D28" s="51"/>
      <c r="E28" s="51"/>
      <c r="F28" s="52"/>
      <c r="G28" s="52"/>
      <c r="H28" s="52"/>
      <c r="I28" s="221"/>
      <c r="J28" s="221"/>
      <c r="K28" s="27"/>
      <c r="L28" s="27"/>
      <c r="N28" s="25"/>
      <c r="O28" s="27"/>
      <c r="P28" s="54"/>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26"/>
    </row>
    <row r="29" spans="1:45" x14ac:dyDescent="0.25">
      <c r="A29" s="27"/>
      <c r="B29" s="27"/>
      <c r="C29" s="51"/>
      <c r="D29" s="51"/>
      <c r="E29" s="51"/>
      <c r="F29" s="52"/>
      <c r="G29" s="52"/>
      <c r="H29" s="52"/>
      <c r="I29" s="222"/>
      <c r="J29" s="222"/>
      <c r="K29" s="27"/>
      <c r="L29" s="27"/>
      <c r="N29" s="25"/>
      <c r="O29" s="27"/>
      <c r="P29" s="54"/>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26"/>
    </row>
    <row r="30" spans="1:45" ht="15" customHeight="1" x14ac:dyDescent="0.25">
      <c r="A30" s="27"/>
      <c r="B30" s="27"/>
      <c r="C30" s="64"/>
      <c r="D30" s="65" t="s">
        <v>35</v>
      </c>
      <c r="E30" s="51"/>
      <c r="F30" s="52"/>
      <c r="G30" s="52"/>
      <c r="H30" s="52"/>
      <c r="I30" s="52"/>
      <c r="J30" s="27"/>
      <c r="K30" s="27"/>
      <c r="L30" s="27"/>
      <c r="N30" s="25"/>
      <c r="O30" s="35"/>
      <c r="P30" s="35"/>
      <c r="Q30" s="430" t="s">
        <v>136</v>
      </c>
      <c r="R30" s="430"/>
      <c r="S30" s="430"/>
      <c r="T30" s="430"/>
      <c r="U30" s="430"/>
      <c r="V30" s="430"/>
      <c r="W30" s="430"/>
      <c r="X30" s="430"/>
      <c r="Y30" s="430"/>
      <c r="Z30" s="430"/>
      <c r="AA30" s="430"/>
      <c r="AB30" s="430"/>
      <c r="AC30" s="430"/>
      <c r="AD30" s="430"/>
      <c r="AE30" s="430"/>
      <c r="AF30" s="430"/>
      <c r="AG30" s="431"/>
      <c r="AH30" s="431"/>
      <c r="AI30" s="431"/>
      <c r="AJ30" s="431"/>
      <c r="AK30" s="431"/>
      <c r="AL30" s="431"/>
      <c r="AM30" s="431"/>
      <c r="AN30" s="431"/>
      <c r="AO30" s="431"/>
      <c r="AP30" s="431"/>
      <c r="AQ30" s="431"/>
      <c r="AR30" s="431"/>
      <c r="AS30" s="26"/>
    </row>
    <row r="31" spans="1:45" x14ac:dyDescent="0.25">
      <c r="A31" s="27"/>
      <c r="B31" s="27"/>
      <c r="C31" s="51"/>
      <c r="D31" s="51"/>
      <c r="E31" s="51"/>
      <c r="F31" s="52"/>
      <c r="G31" s="52"/>
      <c r="H31" s="52"/>
      <c r="I31" s="52"/>
      <c r="J31" s="27"/>
      <c r="K31" s="27"/>
      <c r="L31" s="27"/>
      <c r="N31" s="25"/>
      <c r="O31" s="432" t="s">
        <v>172</v>
      </c>
      <c r="P31" s="433"/>
      <c r="Q31" s="427" t="s">
        <v>87</v>
      </c>
      <c r="R31" s="427"/>
      <c r="S31" s="427"/>
      <c r="T31" s="427"/>
      <c r="U31" s="427"/>
      <c r="V31" s="427"/>
      <c r="W31" s="427"/>
      <c r="X31" s="427"/>
      <c r="Y31" s="427"/>
      <c r="Z31" s="427"/>
      <c r="AA31" s="427"/>
      <c r="AB31" s="427"/>
      <c r="AC31" s="427"/>
      <c r="AD31" s="427"/>
      <c r="AE31" s="427"/>
      <c r="AF31" s="427"/>
      <c r="AG31" s="438"/>
      <c r="AH31" s="438"/>
      <c r="AI31" s="438"/>
      <c r="AJ31" s="438"/>
      <c r="AK31" s="438"/>
      <c r="AL31" s="438"/>
      <c r="AM31" s="438"/>
      <c r="AN31" s="438"/>
      <c r="AO31" s="438"/>
      <c r="AP31" s="438"/>
      <c r="AQ31" s="438"/>
      <c r="AR31" s="438"/>
      <c r="AS31" s="26"/>
    </row>
    <row r="32" spans="1:45" x14ac:dyDescent="0.25">
      <c r="A32" s="27"/>
      <c r="B32" s="27"/>
      <c r="C32" s="51"/>
      <c r="D32" s="51"/>
      <c r="E32" s="51"/>
      <c r="F32" s="52"/>
      <c r="G32" s="52"/>
      <c r="H32" s="52"/>
      <c r="I32" s="52"/>
      <c r="J32" s="27"/>
      <c r="K32" s="27"/>
      <c r="L32" s="27"/>
      <c r="N32" s="25"/>
      <c r="O32" s="434"/>
      <c r="P32" s="435"/>
      <c r="Q32" s="394">
        <v>42278</v>
      </c>
      <c r="R32" s="395"/>
      <c r="S32" s="396"/>
      <c r="T32" s="425">
        <v>42309</v>
      </c>
      <c r="U32" s="425"/>
      <c r="V32" s="427"/>
      <c r="W32" s="425">
        <v>42339</v>
      </c>
      <c r="X32" s="425"/>
      <c r="Y32" s="427"/>
      <c r="Z32" s="425">
        <v>42370</v>
      </c>
      <c r="AA32" s="425"/>
      <c r="AB32" s="427"/>
      <c r="AC32" s="425">
        <v>42401</v>
      </c>
      <c r="AD32" s="425"/>
      <c r="AE32" s="425">
        <v>42430</v>
      </c>
      <c r="AF32" s="425"/>
      <c r="AG32" s="425">
        <v>42461</v>
      </c>
      <c r="AH32" s="425"/>
      <c r="AI32" s="425">
        <v>42491</v>
      </c>
      <c r="AJ32" s="425"/>
      <c r="AK32" s="425">
        <v>42522</v>
      </c>
      <c r="AL32" s="425"/>
      <c r="AM32" s="425">
        <v>42552</v>
      </c>
      <c r="AN32" s="425"/>
      <c r="AO32" s="425">
        <v>42583</v>
      </c>
      <c r="AP32" s="425"/>
      <c r="AQ32" s="425">
        <v>42614</v>
      </c>
      <c r="AR32" s="425"/>
      <c r="AS32" s="26"/>
    </row>
    <row r="33" spans="3:45" ht="45" x14ac:dyDescent="0.25">
      <c r="C33" s="51"/>
      <c r="D33" s="51"/>
      <c r="E33" s="51"/>
      <c r="F33" s="52"/>
      <c r="G33" s="52"/>
      <c r="H33" s="52"/>
      <c r="I33" s="52"/>
      <c r="N33" s="25"/>
      <c r="O33" s="436"/>
      <c r="P33" s="437"/>
      <c r="Q33" s="39" t="s">
        <v>173</v>
      </c>
      <c r="R33" s="39" t="s">
        <v>174</v>
      </c>
      <c r="S33" s="40" t="s">
        <v>175</v>
      </c>
      <c r="T33" s="39" t="s">
        <v>173</v>
      </c>
      <c r="U33" s="39" t="s">
        <v>174</v>
      </c>
      <c r="V33" s="40" t="s">
        <v>175</v>
      </c>
      <c r="W33" s="39" t="s">
        <v>173</v>
      </c>
      <c r="X33" s="39" t="s">
        <v>174</v>
      </c>
      <c r="Y33" s="40" t="s">
        <v>175</v>
      </c>
      <c r="Z33" s="39" t="s">
        <v>173</v>
      </c>
      <c r="AA33" s="39" t="s">
        <v>174</v>
      </c>
      <c r="AB33" s="40" t="s">
        <v>175</v>
      </c>
      <c r="AC33" s="39" t="s">
        <v>173</v>
      </c>
      <c r="AD33" s="39" t="s">
        <v>174</v>
      </c>
      <c r="AE33" s="39" t="s">
        <v>173</v>
      </c>
      <c r="AF33" s="39" t="s">
        <v>174</v>
      </c>
      <c r="AG33" s="39" t="s">
        <v>173</v>
      </c>
      <c r="AH33" s="39" t="s">
        <v>174</v>
      </c>
      <c r="AI33" s="39" t="s">
        <v>173</v>
      </c>
      <c r="AJ33" s="39" t="s">
        <v>174</v>
      </c>
      <c r="AK33" s="39" t="s">
        <v>173</v>
      </c>
      <c r="AL33" s="39" t="s">
        <v>174</v>
      </c>
      <c r="AM33" s="39" t="s">
        <v>173</v>
      </c>
      <c r="AN33" s="39" t="s">
        <v>174</v>
      </c>
      <c r="AO33" s="39" t="s">
        <v>173</v>
      </c>
      <c r="AP33" s="39" t="s">
        <v>174</v>
      </c>
      <c r="AQ33" s="39" t="s">
        <v>173</v>
      </c>
      <c r="AR33" s="39" t="s">
        <v>174</v>
      </c>
      <c r="AS33" s="26"/>
    </row>
    <row r="34" spans="3:45" x14ac:dyDescent="0.25">
      <c r="E34" s="51"/>
      <c r="F34" s="52"/>
      <c r="G34" s="52"/>
      <c r="H34" s="52"/>
      <c r="I34" s="52"/>
      <c r="N34" s="25"/>
      <c r="O34" s="426" t="s">
        <v>86</v>
      </c>
      <c r="P34" s="45">
        <v>42309</v>
      </c>
      <c r="Q34" s="424"/>
      <c r="R34" s="424"/>
      <c r="S34" s="46"/>
      <c r="T34" s="49"/>
      <c r="U34" s="49"/>
      <c r="V34" s="46"/>
      <c r="W34" s="49"/>
      <c r="X34" s="49"/>
      <c r="Y34" s="49"/>
      <c r="Z34" s="49"/>
      <c r="AA34" s="49"/>
      <c r="AB34" s="49"/>
      <c r="AC34" s="49"/>
      <c r="AD34" s="49"/>
      <c r="AE34" s="49"/>
      <c r="AF34" s="49"/>
      <c r="AG34" s="49"/>
      <c r="AH34" s="49"/>
      <c r="AI34" s="49"/>
      <c r="AJ34" s="49"/>
      <c r="AK34" s="49"/>
      <c r="AL34" s="49"/>
      <c r="AM34" s="49"/>
      <c r="AN34" s="49"/>
      <c r="AO34" s="49"/>
      <c r="AP34" s="49"/>
      <c r="AQ34" s="49"/>
      <c r="AR34" s="49"/>
      <c r="AS34" s="26"/>
    </row>
    <row r="35" spans="3:45" x14ac:dyDescent="0.25">
      <c r="C35" s="51"/>
      <c r="D35" s="51"/>
      <c r="E35" s="51"/>
      <c r="F35" s="52"/>
      <c r="G35" s="52"/>
      <c r="H35" s="52"/>
      <c r="I35" s="52"/>
      <c r="N35" s="25"/>
      <c r="O35" s="426"/>
      <c r="P35" s="45">
        <f>P34+31</f>
        <v>42340</v>
      </c>
      <c r="Q35" s="659"/>
      <c r="R35" s="659"/>
      <c r="S35" s="46"/>
      <c r="T35" s="424"/>
      <c r="U35" s="424"/>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26"/>
    </row>
    <row r="36" spans="3:45" x14ac:dyDescent="0.25">
      <c r="C36" s="51"/>
      <c r="D36" s="51"/>
      <c r="E36" s="51"/>
      <c r="F36" s="52"/>
      <c r="G36" s="52"/>
      <c r="H36" s="52"/>
      <c r="I36" s="52"/>
      <c r="N36" s="25"/>
      <c r="O36" s="426"/>
      <c r="P36" s="45">
        <f t="shared" ref="P36:P45" si="4">P35+31</f>
        <v>42371</v>
      </c>
      <c r="Q36" s="659"/>
      <c r="R36" s="659"/>
      <c r="S36" s="46"/>
      <c r="T36" s="659"/>
      <c r="U36" s="659"/>
      <c r="V36" s="49"/>
      <c r="W36" s="424"/>
      <c r="X36" s="424"/>
      <c r="Y36" s="49"/>
      <c r="Z36" s="49"/>
      <c r="AA36" s="49"/>
      <c r="AB36" s="49"/>
      <c r="AC36" s="49"/>
      <c r="AD36" s="49"/>
      <c r="AE36" s="49"/>
      <c r="AF36" s="49"/>
      <c r="AG36" s="49"/>
      <c r="AH36" s="49"/>
      <c r="AI36" s="49"/>
      <c r="AJ36" s="49"/>
      <c r="AK36" s="49"/>
      <c r="AL36" s="49"/>
      <c r="AM36" s="49"/>
      <c r="AN36" s="49"/>
      <c r="AO36" s="49"/>
      <c r="AP36" s="49"/>
      <c r="AQ36" s="49"/>
      <c r="AR36" s="49"/>
      <c r="AS36" s="26"/>
    </row>
    <row r="37" spans="3:45" x14ac:dyDescent="0.25">
      <c r="C37" s="51"/>
      <c r="D37" s="51"/>
      <c r="E37" s="51"/>
      <c r="F37" s="52"/>
      <c r="G37" s="52"/>
      <c r="H37" s="52"/>
      <c r="I37" s="52"/>
      <c r="N37" s="25"/>
      <c r="O37" s="426"/>
      <c r="P37" s="45">
        <f t="shared" si="4"/>
        <v>42402</v>
      </c>
      <c r="Q37" s="659"/>
      <c r="R37" s="659"/>
      <c r="S37" s="46"/>
      <c r="T37" s="659"/>
      <c r="U37" s="659"/>
      <c r="V37" s="49"/>
      <c r="W37" s="659"/>
      <c r="X37" s="659"/>
      <c r="Y37" s="49"/>
      <c r="Z37" s="424"/>
      <c r="AA37" s="424"/>
      <c r="AB37" s="49"/>
      <c r="AC37" s="49"/>
      <c r="AD37" s="49"/>
      <c r="AE37" s="49"/>
      <c r="AF37" s="49"/>
      <c r="AG37" s="49"/>
      <c r="AH37" s="49"/>
      <c r="AI37" s="49"/>
      <c r="AJ37" s="49"/>
      <c r="AK37" s="49"/>
      <c r="AL37" s="49"/>
      <c r="AM37" s="49"/>
      <c r="AN37" s="49"/>
      <c r="AO37" s="49"/>
      <c r="AP37" s="49"/>
      <c r="AQ37" s="49"/>
      <c r="AR37" s="49"/>
      <c r="AS37" s="26"/>
    </row>
    <row r="38" spans="3:45" x14ac:dyDescent="0.25">
      <c r="C38" s="51"/>
      <c r="D38" s="51"/>
      <c r="E38" s="51"/>
      <c r="F38" s="52"/>
      <c r="G38" s="52"/>
      <c r="H38" s="52"/>
      <c r="I38" s="52"/>
      <c r="N38" s="25"/>
      <c r="O38" s="426"/>
      <c r="P38" s="45">
        <f t="shared" si="4"/>
        <v>42433</v>
      </c>
      <c r="Q38" s="659"/>
      <c r="R38" s="659"/>
      <c r="S38" s="46"/>
      <c r="T38" s="659"/>
      <c r="U38" s="659"/>
      <c r="V38" s="49"/>
      <c r="W38" s="659"/>
      <c r="X38" s="659"/>
      <c r="Y38" s="49"/>
      <c r="Z38" s="659"/>
      <c r="AA38" s="659"/>
      <c r="AB38" s="49"/>
      <c r="AC38" s="424"/>
      <c r="AD38" s="424"/>
      <c r="AE38" s="49"/>
      <c r="AF38" s="49"/>
      <c r="AG38" s="49"/>
      <c r="AH38" s="49"/>
      <c r="AI38" s="49"/>
      <c r="AJ38" s="49"/>
      <c r="AK38" s="49"/>
      <c r="AL38" s="49"/>
      <c r="AM38" s="49"/>
      <c r="AN38" s="49"/>
      <c r="AO38" s="49"/>
      <c r="AP38" s="49"/>
      <c r="AQ38" s="49"/>
      <c r="AR38" s="49"/>
      <c r="AS38" s="26"/>
    </row>
    <row r="39" spans="3:45" x14ac:dyDescent="0.25">
      <c r="C39" s="51"/>
      <c r="D39" s="51"/>
      <c r="E39" s="51"/>
      <c r="F39" s="52"/>
      <c r="G39" s="52"/>
      <c r="H39" s="52"/>
      <c r="I39" s="52"/>
      <c r="N39" s="25"/>
      <c r="O39" s="426"/>
      <c r="P39" s="45">
        <f t="shared" si="4"/>
        <v>42464</v>
      </c>
      <c r="Q39" s="659"/>
      <c r="R39" s="659"/>
      <c r="S39" s="46"/>
      <c r="T39" s="659"/>
      <c r="U39" s="659"/>
      <c r="V39" s="49"/>
      <c r="W39" s="659"/>
      <c r="X39" s="659"/>
      <c r="Y39" s="49"/>
      <c r="Z39" s="659"/>
      <c r="AA39" s="659"/>
      <c r="AB39" s="49"/>
      <c r="AC39" s="659"/>
      <c r="AD39" s="659"/>
      <c r="AE39" s="424"/>
      <c r="AF39" s="424"/>
      <c r="AG39" s="49"/>
      <c r="AH39" s="49"/>
      <c r="AI39" s="49"/>
      <c r="AJ39" s="49"/>
      <c r="AK39" s="49"/>
      <c r="AL39" s="49"/>
      <c r="AM39" s="49"/>
      <c r="AN39" s="49"/>
      <c r="AO39" s="49"/>
      <c r="AP39" s="49"/>
      <c r="AQ39" s="49"/>
      <c r="AR39" s="49"/>
      <c r="AS39" s="26"/>
    </row>
    <row r="40" spans="3:45" x14ac:dyDescent="0.25">
      <c r="C40" s="51"/>
      <c r="D40" s="51"/>
      <c r="E40" s="51"/>
      <c r="F40" s="52"/>
      <c r="G40" s="52"/>
      <c r="H40" s="52"/>
      <c r="I40" s="52"/>
      <c r="N40" s="25"/>
      <c r="O40" s="426"/>
      <c r="P40" s="45">
        <f t="shared" si="4"/>
        <v>42495</v>
      </c>
      <c r="Q40" s="659"/>
      <c r="R40" s="659"/>
      <c r="S40" s="46"/>
      <c r="T40" s="659"/>
      <c r="U40" s="659"/>
      <c r="V40" s="49"/>
      <c r="W40" s="659"/>
      <c r="X40" s="659"/>
      <c r="Y40" s="49"/>
      <c r="Z40" s="659"/>
      <c r="AA40" s="659"/>
      <c r="AB40" s="49"/>
      <c r="AC40" s="659"/>
      <c r="AD40" s="659"/>
      <c r="AE40" s="659"/>
      <c r="AF40" s="659"/>
      <c r="AG40" s="424"/>
      <c r="AH40" s="424"/>
      <c r="AI40" s="49"/>
      <c r="AJ40" s="49"/>
      <c r="AK40" s="49"/>
      <c r="AL40" s="49"/>
      <c r="AM40" s="49"/>
      <c r="AN40" s="49"/>
      <c r="AO40" s="49"/>
      <c r="AP40" s="49"/>
      <c r="AQ40" s="49"/>
      <c r="AR40" s="49"/>
      <c r="AS40" s="26"/>
    </row>
    <row r="41" spans="3:45" x14ac:dyDescent="0.25">
      <c r="C41" s="51"/>
      <c r="D41" s="51"/>
      <c r="E41" s="51"/>
      <c r="F41" s="52"/>
      <c r="G41" s="52"/>
      <c r="H41" s="52"/>
      <c r="I41" s="52"/>
      <c r="N41" s="25"/>
      <c r="O41" s="426"/>
      <c r="P41" s="45">
        <f t="shared" si="4"/>
        <v>42526</v>
      </c>
      <c r="Q41" s="660"/>
      <c r="R41" s="660"/>
      <c r="S41" s="46"/>
      <c r="T41" s="659"/>
      <c r="U41" s="659"/>
      <c r="V41" s="49"/>
      <c r="W41" s="659"/>
      <c r="X41" s="659"/>
      <c r="Y41" s="49"/>
      <c r="Z41" s="659"/>
      <c r="AA41" s="659"/>
      <c r="AB41" s="49"/>
      <c r="AC41" s="659"/>
      <c r="AD41" s="659"/>
      <c r="AE41" s="659"/>
      <c r="AF41" s="659"/>
      <c r="AG41" s="657"/>
      <c r="AH41" s="657"/>
      <c r="AI41" s="424"/>
      <c r="AJ41" s="424"/>
      <c r="AK41" s="49"/>
      <c r="AL41" s="49"/>
      <c r="AM41" s="49"/>
      <c r="AN41" s="49"/>
      <c r="AO41" s="49"/>
      <c r="AP41" s="49"/>
      <c r="AQ41" s="49"/>
      <c r="AR41" s="49"/>
      <c r="AS41" s="26"/>
    </row>
    <row r="42" spans="3:45" x14ac:dyDescent="0.25">
      <c r="C42" s="51"/>
      <c r="D42" s="51"/>
      <c r="E42" s="51"/>
      <c r="F42" s="52"/>
      <c r="G42" s="52"/>
      <c r="H42" s="52"/>
      <c r="I42" s="52"/>
      <c r="N42" s="25"/>
      <c r="O42" s="426"/>
      <c r="P42" s="45">
        <f t="shared" si="4"/>
        <v>42557</v>
      </c>
      <c r="Q42" s="4"/>
      <c r="R42" s="4"/>
      <c r="S42" s="50">
        <f>(Q42-R42)*0.1</f>
        <v>0</v>
      </c>
      <c r="T42" s="660"/>
      <c r="U42" s="660"/>
      <c r="V42" s="49"/>
      <c r="W42" s="659"/>
      <c r="X42" s="659"/>
      <c r="Y42" s="49"/>
      <c r="Z42" s="659"/>
      <c r="AA42" s="659"/>
      <c r="AB42" s="49"/>
      <c r="AC42" s="659"/>
      <c r="AD42" s="659"/>
      <c r="AE42" s="659"/>
      <c r="AF42" s="659"/>
      <c r="AG42" s="657"/>
      <c r="AH42" s="657"/>
      <c r="AI42" s="657"/>
      <c r="AJ42" s="657"/>
      <c r="AK42" s="424"/>
      <c r="AL42" s="424"/>
      <c r="AM42" s="49"/>
      <c r="AN42" s="49"/>
      <c r="AO42" s="49"/>
      <c r="AP42" s="49"/>
      <c r="AQ42" s="49"/>
      <c r="AR42" s="49"/>
      <c r="AS42" s="26"/>
    </row>
    <row r="43" spans="3:45" x14ac:dyDescent="0.25">
      <c r="C43" s="51"/>
      <c r="D43" s="51"/>
      <c r="E43" s="51"/>
      <c r="F43" s="52"/>
      <c r="G43" s="52"/>
      <c r="H43" s="52"/>
      <c r="I43" s="52"/>
      <c r="N43" s="25"/>
      <c r="O43" s="426"/>
      <c r="P43" s="45">
        <f t="shared" si="4"/>
        <v>42588</v>
      </c>
      <c r="Q43" s="4"/>
      <c r="R43" s="4"/>
      <c r="S43" s="50">
        <f>(Q43-R43)*0.2</f>
        <v>0</v>
      </c>
      <c r="T43" s="4"/>
      <c r="U43" s="4"/>
      <c r="V43" s="50">
        <f>(T43-U43)*0.1</f>
        <v>0</v>
      </c>
      <c r="W43" s="660"/>
      <c r="X43" s="660"/>
      <c r="Y43" s="49"/>
      <c r="Z43" s="659"/>
      <c r="AA43" s="659"/>
      <c r="AB43" s="49"/>
      <c r="AC43" s="659"/>
      <c r="AD43" s="659"/>
      <c r="AE43" s="659"/>
      <c r="AF43" s="659"/>
      <c r="AG43" s="657"/>
      <c r="AH43" s="657"/>
      <c r="AI43" s="657"/>
      <c r="AJ43" s="657"/>
      <c r="AK43" s="657"/>
      <c r="AL43" s="657"/>
      <c r="AM43" s="424"/>
      <c r="AN43" s="424"/>
      <c r="AO43" s="49"/>
      <c r="AP43" s="49"/>
      <c r="AQ43" s="49"/>
      <c r="AR43" s="49"/>
      <c r="AS43" s="26"/>
    </row>
    <row r="44" spans="3:45" x14ac:dyDescent="0.25">
      <c r="C44" s="51"/>
      <c r="D44" s="51"/>
      <c r="E44" s="51"/>
      <c r="F44" s="52"/>
      <c r="G44" s="52"/>
      <c r="H44" s="52"/>
      <c r="I44" s="52"/>
      <c r="N44" s="25"/>
      <c r="O44" s="426"/>
      <c r="P44" s="45">
        <f t="shared" si="4"/>
        <v>42619</v>
      </c>
      <c r="Q44" s="4"/>
      <c r="R44" s="4"/>
      <c r="S44" s="50">
        <f>(Q44-R44)*0.3</f>
        <v>0</v>
      </c>
      <c r="T44" s="4"/>
      <c r="U44" s="4"/>
      <c r="V44" s="50">
        <f>(T44-U44)*0.2</f>
        <v>0</v>
      </c>
      <c r="W44" s="4"/>
      <c r="X44" s="4"/>
      <c r="Y44" s="50">
        <f>(W44-X44)*0.1</f>
        <v>0</v>
      </c>
      <c r="Z44" s="660"/>
      <c r="AA44" s="660"/>
      <c r="AB44" s="49"/>
      <c r="AC44" s="659"/>
      <c r="AD44" s="659"/>
      <c r="AE44" s="659"/>
      <c r="AF44" s="659"/>
      <c r="AG44" s="657"/>
      <c r="AH44" s="657"/>
      <c r="AI44" s="657"/>
      <c r="AJ44" s="657"/>
      <c r="AK44" s="657"/>
      <c r="AL44" s="657"/>
      <c r="AM44" s="657"/>
      <c r="AN44" s="657"/>
      <c r="AO44" s="424"/>
      <c r="AP44" s="424"/>
      <c r="AQ44" s="49"/>
      <c r="AR44" s="49"/>
      <c r="AS44" s="26"/>
    </row>
    <row r="45" spans="3:45" x14ac:dyDescent="0.25">
      <c r="C45" s="51"/>
      <c r="D45" s="51"/>
      <c r="E45" s="51"/>
      <c r="F45" s="52"/>
      <c r="G45" s="52"/>
      <c r="H45" s="52"/>
      <c r="I45" s="52"/>
      <c r="N45" s="25"/>
      <c r="O45" s="426"/>
      <c r="P45" s="45">
        <f t="shared" si="4"/>
        <v>42650</v>
      </c>
      <c r="Q45" s="4"/>
      <c r="R45" s="4"/>
      <c r="S45" s="50">
        <f>(Q45-R45)*0.4</f>
        <v>0</v>
      </c>
      <c r="T45" s="4"/>
      <c r="U45" s="4"/>
      <c r="V45" s="50">
        <f>(T45-U45)*0.3</f>
        <v>0</v>
      </c>
      <c r="W45" s="4"/>
      <c r="X45" s="4"/>
      <c r="Y45" s="50">
        <f>(W45-X45)*0.2</f>
        <v>0</v>
      </c>
      <c r="Z45" s="4"/>
      <c r="AA45" s="4"/>
      <c r="AB45" s="50">
        <f>(Z45-AA45)*0.1</f>
        <v>0</v>
      </c>
      <c r="AC45" s="660"/>
      <c r="AD45" s="660"/>
      <c r="AE45" s="660"/>
      <c r="AF45" s="660"/>
      <c r="AG45" s="658"/>
      <c r="AH45" s="658"/>
      <c r="AI45" s="658"/>
      <c r="AJ45" s="658"/>
      <c r="AK45" s="658"/>
      <c r="AL45" s="658"/>
      <c r="AM45" s="658"/>
      <c r="AN45" s="658"/>
      <c r="AO45" s="658"/>
      <c r="AP45" s="658"/>
      <c r="AQ45" s="261"/>
      <c r="AR45" s="261"/>
      <c r="AS45" s="26"/>
    </row>
    <row r="46" spans="3:45" x14ac:dyDescent="0.25">
      <c r="C46" s="51"/>
      <c r="D46" s="51"/>
      <c r="E46" s="51"/>
      <c r="F46" s="52"/>
      <c r="G46" s="52"/>
      <c r="H46" s="52"/>
      <c r="I46" s="52"/>
      <c r="N46" s="25"/>
      <c r="O46" s="53"/>
      <c r="P46" s="54" t="s">
        <v>83</v>
      </c>
      <c r="Q46" s="15">
        <f>SUM(Q34:Q45)</f>
        <v>0</v>
      </c>
      <c r="R46" s="15">
        <f t="shared" ref="R46:AR46" si="5">SUM(R34:R45)</f>
        <v>0</v>
      </c>
      <c r="S46" s="17">
        <f t="shared" si="5"/>
        <v>0</v>
      </c>
      <c r="T46" s="15">
        <f t="shared" si="5"/>
        <v>0</v>
      </c>
      <c r="U46" s="15">
        <f t="shared" si="5"/>
        <v>0</v>
      </c>
      <c r="V46" s="17">
        <f t="shared" si="5"/>
        <v>0</v>
      </c>
      <c r="W46" s="15">
        <f t="shared" si="5"/>
        <v>0</v>
      </c>
      <c r="X46" s="15">
        <f t="shared" si="5"/>
        <v>0</v>
      </c>
      <c r="Y46" s="17">
        <f t="shared" si="5"/>
        <v>0</v>
      </c>
      <c r="Z46" s="15">
        <f t="shared" si="5"/>
        <v>0</v>
      </c>
      <c r="AA46" s="15">
        <f t="shared" si="5"/>
        <v>0</v>
      </c>
      <c r="AB46" s="17">
        <f t="shared" si="5"/>
        <v>0</v>
      </c>
      <c r="AC46" s="15">
        <f t="shared" si="5"/>
        <v>0</v>
      </c>
      <c r="AD46" s="15">
        <f t="shared" si="5"/>
        <v>0</v>
      </c>
      <c r="AE46" s="15">
        <f t="shared" si="5"/>
        <v>0</v>
      </c>
      <c r="AF46" s="15">
        <f t="shared" si="5"/>
        <v>0</v>
      </c>
      <c r="AG46" s="15">
        <f t="shared" si="5"/>
        <v>0</v>
      </c>
      <c r="AH46" s="15">
        <f t="shared" si="5"/>
        <v>0</v>
      </c>
      <c r="AI46" s="15">
        <f t="shared" si="5"/>
        <v>0</v>
      </c>
      <c r="AJ46" s="15">
        <f t="shared" si="5"/>
        <v>0</v>
      </c>
      <c r="AK46" s="15">
        <f t="shared" si="5"/>
        <v>0</v>
      </c>
      <c r="AL46" s="15">
        <f t="shared" si="5"/>
        <v>0</v>
      </c>
      <c r="AM46" s="15">
        <f t="shared" si="5"/>
        <v>0</v>
      </c>
      <c r="AN46" s="15">
        <f t="shared" si="5"/>
        <v>0</v>
      </c>
      <c r="AO46" s="15">
        <f t="shared" si="5"/>
        <v>0</v>
      </c>
      <c r="AP46" s="15">
        <f t="shared" si="5"/>
        <v>0</v>
      </c>
      <c r="AQ46" s="15">
        <f t="shared" si="5"/>
        <v>0</v>
      </c>
      <c r="AR46" s="15">
        <f t="shared" si="5"/>
        <v>0</v>
      </c>
      <c r="AS46" s="26"/>
    </row>
    <row r="47" spans="3:45" x14ac:dyDescent="0.25">
      <c r="C47" s="51"/>
      <c r="D47" s="51"/>
      <c r="E47" s="51"/>
      <c r="F47" s="52"/>
      <c r="G47" s="52"/>
      <c r="H47" s="52"/>
      <c r="I47" s="52"/>
      <c r="N47" s="25"/>
      <c r="O47" s="27"/>
      <c r="P47" s="54"/>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26"/>
    </row>
    <row r="48" spans="3:45" s="66" customFormat="1" x14ac:dyDescent="0.25">
      <c r="N48" s="67"/>
      <c r="O48" s="35"/>
      <c r="P48" s="35"/>
      <c r="Q48" s="68"/>
      <c r="R48" s="27" t="s">
        <v>219</v>
      </c>
      <c r="S48" s="69"/>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70"/>
    </row>
    <row r="49" spans="3:45" s="66" customFormat="1" x14ac:dyDescent="0.25">
      <c r="N49" s="67"/>
      <c r="O49" s="35"/>
      <c r="P49" s="35"/>
      <c r="Q49" s="71"/>
      <c r="R49" s="27" t="s">
        <v>220</v>
      </c>
      <c r="S49" s="69"/>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70"/>
    </row>
    <row r="50" spans="3:45" s="66" customFormat="1" ht="15.75" thickBot="1" x14ac:dyDescent="0.3">
      <c r="N50" s="72"/>
      <c r="O50" s="73"/>
      <c r="P50" s="73"/>
      <c r="Q50" s="73"/>
      <c r="R50" s="73"/>
      <c r="S50" s="74"/>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5"/>
    </row>
    <row r="51" spans="3:45" ht="20.25" customHeight="1" x14ac:dyDescent="0.25">
      <c r="C51" s="76"/>
      <c r="L51" s="77"/>
      <c r="M51" s="77"/>
      <c r="N51" s="77"/>
      <c r="Q51" s="76"/>
    </row>
    <row r="52" spans="3:45" x14ac:dyDescent="0.25">
      <c r="L52" s="77"/>
      <c r="M52" s="77"/>
      <c r="N52" s="77"/>
      <c r="P52" s="78"/>
      <c r="Q52" s="415" t="s">
        <v>89</v>
      </c>
      <c r="R52" s="416"/>
      <c r="S52" s="416"/>
      <c r="T52" s="416"/>
      <c r="U52" s="416"/>
      <c r="V52" s="416"/>
      <c r="W52" s="416"/>
      <c r="X52" s="416"/>
      <c r="Y52" s="416"/>
      <c r="Z52" s="416"/>
      <c r="AA52" s="416"/>
      <c r="AB52" s="417"/>
      <c r="AC52" s="417"/>
      <c r="AD52" s="417"/>
      <c r="AE52" s="418"/>
      <c r="AF52" s="418"/>
      <c r="AG52" s="418"/>
      <c r="AH52" s="418"/>
    </row>
    <row r="53" spans="3:45" ht="15" customHeight="1" x14ac:dyDescent="0.25">
      <c r="L53" s="77"/>
      <c r="M53" s="77"/>
      <c r="N53" s="77"/>
      <c r="P53" s="399" t="s">
        <v>260</v>
      </c>
      <c r="Q53" s="419" t="s">
        <v>148</v>
      </c>
      <c r="R53" s="411"/>
      <c r="S53" s="411"/>
      <c r="T53" s="411"/>
      <c r="U53" s="411"/>
      <c r="V53" s="411"/>
      <c r="W53" s="411"/>
      <c r="X53" s="411"/>
      <c r="Y53" s="411"/>
      <c r="Z53" s="411"/>
      <c r="AA53" s="411"/>
      <c r="AB53" s="404"/>
      <c r="AC53" s="404"/>
      <c r="AD53" s="404"/>
      <c r="AE53" s="404"/>
      <c r="AF53" s="404"/>
      <c r="AG53" s="404"/>
      <c r="AH53" s="405"/>
    </row>
    <row r="54" spans="3:45" x14ac:dyDescent="0.25">
      <c r="L54" s="77"/>
      <c r="M54" s="77"/>
      <c r="N54" s="77"/>
      <c r="P54" s="400"/>
      <c r="Q54" s="420" t="s">
        <v>201</v>
      </c>
      <c r="R54" s="421"/>
      <c r="S54" s="421"/>
      <c r="T54" s="421"/>
      <c r="U54" s="421"/>
      <c r="V54" s="421"/>
      <c r="W54" s="421"/>
      <c r="X54" s="421"/>
      <c r="Y54" s="421"/>
      <c r="Z54" s="421"/>
      <c r="AA54" s="421"/>
      <c r="AB54" s="422"/>
      <c r="AC54" s="422"/>
      <c r="AD54" s="422"/>
      <c r="AE54" s="422"/>
      <c r="AF54" s="422"/>
      <c r="AG54" s="422"/>
      <c r="AH54" s="423"/>
    </row>
    <row r="55" spans="3:45" x14ac:dyDescent="0.25">
      <c r="L55" s="77"/>
      <c r="M55" s="77"/>
      <c r="N55" s="77"/>
      <c r="P55" s="399" t="s">
        <v>261</v>
      </c>
      <c r="Q55" s="401" t="s">
        <v>149</v>
      </c>
      <c r="R55" s="402"/>
      <c r="S55" s="402"/>
      <c r="T55" s="402"/>
      <c r="U55" s="402"/>
      <c r="V55" s="402"/>
      <c r="W55" s="402"/>
      <c r="X55" s="402"/>
      <c r="Y55" s="402"/>
      <c r="Z55" s="402"/>
      <c r="AA55" s="402"/>
      <c r="AB55" s="403"/>
      <c r="AC55" s="403"/>
      <c r="AD55" s="403"/>
      <c r="AE55" s="404"/>
      <c r="AF55" s="404"/>
      <c r="AG55" s="404"/>
      <c r="AH55" s="405"/>
    </row>
    <row r="56" spans="3:45" x14ac:dyDescent="0.25">
      <c r="L56" s="77"/>
      <c r="M56" s="77"/>
      <c r="N56" s="77"/>
      <c r="P56" s="400"/>
      <c r="Q56" s="406"/>
      <c r="R56" s="407"/>
      <c r="S56" s="407"/>
      <c r="T56" s="407"/>
      <c r="U56" s="407"/>
      <c r="V56" s="407"/>
      <c r="W56" s="407"/>
      <c r="X56" s="407"/>
      <c r="Y56" s="407"/>
      <c r="Z56" s="407"/>
      <c r="AA56" s="407"/>
      <c r="AB56" s="408"/>
      <c r="AC56" s="408"/>
      <c r="AD56" s="408"/>
      <c r="AE56" s="79"/>
      <c r="AF56" s="79"/>
      <c r="AG56" s="79"/>
      <c r="AH56" s="80"/>
    </row>
    <row r="57" spans="3:45" ht="15" customHeight="1" x14ac:dyDescent="0.25">
      <c r="L57" s="77"/>
      <c r="M57" s="77"/>
      <c r="N57" s="77"/>
      <c r="P57" s="399" t="s">
        <v>283</v>
      </c>
      <c r="Q57" s="409" t="s">
        <v>90</v>
      </c>
      <c r="R57" s="410"/>
      <c r="S57" s="410"/>
      <c r="T57" s="410"/>
      <c r="U57" s="410"/>
      <c r="V57" s="410"/>
      <c r="W57" s="410"/>
      <c r="X57" s="410"/>
      <c r="Y57" s="410"/>
      <c r="Z57" s="411"/>
      <c r="AA57" s="411"/>
      <c r="AB57" s="411"/>
      <c r="AC57" s="411"/>
      <c r="AD57" s="411"/>
      <c r="AE57" s="404"/>
      <c r="AF57" s="404"/>
      <c r="AG57" s="404"/>
      <c r="AH57" s="405"/>
    </row>
    <row r="58" spans="3:45" x14ac:dyDescent="0.25">
      <c r="L58" s="77"/>
      <c r="M58" s="77"/>
      <c r="N58" s="77"/>
      <c r="P58" s="400"/>
      <c r="Q58" s="412"/>
      <c r="R58" s="413"/>
      <c r="S58" s="413"/>
      <c r="T58" s="413"/>
      <c r="U58" s="413"/>
      <c r="V58" s="413"/>
      <c r="W58" s="413"/>
      <c r="X58" s="413"/>
      <c r="Y58" s="413"/>
      <c r="Z58" s="413"/>
      <c r="AA58" s="413"/>
      <c r="AB58" s="413"/>
      <c r="AC58" s="413"/>
      <c r="AD58" s="413"/>
      <c r="AE58" s="413"/>
      <c r="AF58" s="413"/>
      <c r="AG58" s="413"/>
      <c r="AH58" s="414"/>
    </row>
    <row r="59" spans="3:45" ht="15" customHeight="1" x14ac:dyDescent="0.25">
      <c r="L59" s="77"/>
      <c r="M59" s="77"/>
      <c r="N59" s="77"/>
      <c r="P59" s="399" t="s">
        <v>284</v>
      </c>
      <c r="Q59" s="409" t="s">
        <v>176</v>
      </c>
      <c r="R59" s="410"/>
      <c r="S59" s="410"/>
      <c r="T59" s="410"/>
      <c r="U59" s="410"/>
      <c r="V59" s="410"/>
      <c r="W59" s="410"/>
      <c r="X59" s="410"/>
      <c r="Y59" s="410"/>
      <c r="Z59" s="411"/>
      <c r="AA59" s="411"/>
      <c r="AB59" s="411"/>
      <c r="AC59" s="411"/>
      <c r="AD59" s="411"/>
      <c r="AE59" s="404"/>
      <c r="AF59" s="404"/>
      <c r="AG59" s="404"/>
      <c r="AH59" s="405"/>
    </row>
    <row r="60" spans="3:45" x14ac:dyDescent="0.25">
      <c r="L60" s="77"/>
      <c r="M60" s="77"/>
      <c r="N60" s="77"/>
      <c r="P60" s="400"/>
      <c r="Q60" s="412"/>
      <c r="R60" s="413"/>
      <c r="S60" s="413"/>
      <c r="T60" s="413"/>
      <c r="U60" s="413"/>
      <c r="V60" s="413"/>
      <c r="W60" s="413"/>
      <c r="X60" s="413"/>
      <c r="Y60" s="413"/>
      <c r="Z60" s="413"/>
      <c r="AA60" s="413"/>
      <c r="AB60" s="413"/>
      <c r="AC60" s="413"/>
      <c r="AD60" s="413"/>
      <c r="AE60" s="413"/>
      <c r="AF60" s="413"/>
      <c r="AG60" s="413"/>
      <c r="AH60" s="414"/>
    </row>
    <row r="61" spans="3:45" x14ac:dyDescent="0.25">
      <c r="L61" s="77"/>
      <c r="M61" s="77"/>
      <c r="N61" s="77"/>
      <c r="Q61" s="385" t="s">
        <v>140</v>
      </c>
      <c r="R61" s="386"/>
      <c r="S61" s="386"/>
      <c r="T61" s="386"/>
      <c r="U61" s="386"/>
      <c r="V61" s="386"/>
      <c r="W61" s="386"/>
      <c r="X61" s="386"/>
      <c r="Y61" s="386"/>
      <c r="Z61" s="386"/>
      <c r="AA61" s="386"/>
      <c r="AB61" s="386"/>
      <c r="AC61" s="386"/>
      <c r="AD61" s="386"/>
      <c r="AE61" s="386"/>
      <c r="AF61" s="386"/>
      <c r="AG61" s="386"/>
      <c r="AH61" s="386"/>
    </row>
    <row r="62" spans="3:45" x14ac:dyDescent="0.25">
      <c r="L62" s="77"/>
      <c r="M62" s="77"/>
      <c r="N62" s="77"/>
      <c r="Q62" s="387" t="s">
        <v>141</v>
      </c>
      <c r="R62" s="388"/>
      <c r="S62" s="388"/>
      <c r="T62" s="388"/>
      <c r="U62" s="388"/>
      <c r="V62" s="388"/>
      <c r="W62" s="388"/>
      <c r="X62" s="388"/>
      <c r="Y62" s="388"/>
      <c r="Z62" s="388"/>
      <c r="AA62" s="388"/>
      <c r="AB62" s="389"/>
      <c r="AC62" s="389"/>
      <c r="AD62" s="389"/>
      <c r="AE62" s="389"/>
      <c r="AF62" s="389"/>
      <c r="AG62" s="389"/>
      <c r="AH62" s="390"/>
    </row>
    <row r="63" spans="3:45" x14ac:dyDescent="0.25">
      <c r="L63" s="77"/>
      <c r="M63" s="77"/>
      <c r="N63" s="77"/>
      <c r="Q63" s="81"/>
    </row>
    <row r="64" spans="3:45" x14ac:dyDescent="0.25">
      <c r="L64" s="77"/>
      <c r="M64" s="77"/>
      <c r="N64" s="77"/>
      <c r="Q64" s="391"/>
      <c r="R64" s="391"/>
      <c r="S64" s="391"/>
      <c r="T64" s="391"/>
      <c r="U64" s="391"/>
      <c r="V64" s="391"/>
      <c r="W64" s="391"/>
      <c r="X64" s="391"/>
      <c r="Y64" s="391"/>
      <c r="Z64" s="391"/>
      <c r="AA64" s="391"/>
    </row>
    <row r="65" spans="12:34" ht="19.5" thickBot="1" x14ac:dyDescent="0.3">
      <c r="N65" s="225" t="s">
        <v>249</v>
      </c>
      <c r="O65" s="180"/>
      <c r="P65" s="180"/>
      <c r="Q65" s="180"/>
      <c r="R65" s="180"/>
      <c r="S65" s="226"/>
      <c r="T65" s="180"/>
      <c r="U65" s="180"/>
      <c r="V65" s="180"/>
      <c r="W65" s="180"/>
      <c r="X65" s="85"/>
      <c r="Y65" s="85"/>
      <c r="Z65" s="85"/>
      <c r="AA65" s="85"/>
      <c r="AB65" s="85"/>
      <c r="AC65" s="85"/>
      <c r="AD65" s="85"/>
      <c r="AE65" s="85"/>
      <c r="AF65" s="85"/>
      <c r="AG65" s="85"/>
      <c r="AH65" s="85"/>
    </row>
    <row r="66" spans="12:34" x14ac:dyDescent="0.25">
      <c r="N66" s="181"/>
      <c r="O66" s="182"/>
      <c r="P66" s="182"/>
      <c r="Q66" s="182"/>
      <c r="R66" s="182"/>
      <c r="S66" s="227"/>
      <c r="T66" s="182"/>
      <c r="U66" s="182"/>
      <c r="V66" s="182"/>
      <c r="W66" s="183"/>
      <c r="X66" s="85"/>
      <c r="Y66" s="85"/>
      <c r="Z66" s="85"/>
      <c r="AA66" s="85"/>
      <c r="AB66" s="85"/>
      <c r="AC66" s="85"/>
      <c r="AD66" s="85"/>
      <c r="AE66" s="85"/>
      <c r="AF66" s="85"/>
      <c r="AG66" s="85"/>
      <c r="AH66" s="85"/>
    </row>
    <row r="67" spans="12:34" ht="45" x14ac:dyDescent="0.25">
      <c r="N67" s="184"/>
      <c r="O67" s="180"/>
      <c r="P67" s="180"/>
      <c r="Q67" s="228" t="s">
        <v>146</v>
      </c>
      <c r="R67" s="228" t="s">
        <v>147</v>
      </c>
      <c r="S67" s="229" t="s">
        <v>85</v>
      </c>
      <c r="T67" s="228" t="s">
        <v>173</v>
      </c>
      <c r="U67" s="228" t="s">
        <v>174</v>
      </c>
      <c r="V67" s="229" t="s">
        <v>175</v>
      </c>
      <c r="W67" s="185"/>
      <c r="X67" s="85"/>
      <c r="Y67" s="85"/>
      <c r="Z67" s="85"/>
      <c r="AA67" s="85"/>
      <c r="AB67" s="85"/>
      <c r="AC67" s="85"/>
      <c r="AD67" s="85"/>
      <c r="AE67" s="85"/>
      <c r="AF67" s="85"/>
      <c r="AG67" s="85"/>
      <c r="AH67" s="85"/>
    </row>
    <row r="68" spans="12:34" x14ac:dyDescent="0.25">
      <c r="L68" s="5"/>
      <c r="M68" s="5"/>
      <c r="N68" s="184"/>
      <c r="O68" s="397" t="s">
        <v>250</v>
      </c>
      <c r="P68" s="230" t="s">
        <v>251</v>
      </c>
      <c r="Q68" s="261"/>
      <c r="R68" s="261"/>
      <c r="S68" s="661"/>
      <c r="T68" s="261"/>
      <c r="U68" s="261"/>
      <c r="V68" s="231"/>
      <c r="W68" s="185"/>
      <c r="X68" s="85"/>
      <c r="Y68" s="85"/>
      <c r="Z68" s="85"/>
      <c r="AA68" s="85"/>
      <c r="AB68" s="85"/>
      <c r="AC68" s="85"/>
      <c r="AD68" s="85"/>
      <c r="AE68" s="85"/>
      <c r="AF68" s="85"/>
      <c r="AG68" s="85"/>
      <c r="AH68" s="85"/>
    </row>
    <row r="69" spans="12:34" x14ac:dyDescent="0.25">
      <c r="L69" s="27"/>
      <c r="M69" s="27"/>
      <c r="N69" s="184"/>
      <c r="O69" s="398"/>
      <c r="P69" s="232" t="s">
        <v>252</v>
      </c>
      <c r="Q69" s="4"/>
      <c r="R69" s="4"/>
      <c r="S69" s="662">
        <f>(Q69-R69)*0.1</f>
        <v>0</v>
      </c>
      <c r="T69" s="4"/>
      <c r="U69" s="4"/>
      <c r="V69" s="233">
        <f>(T69-U69)*0.1</f>
        <v>0</v>
      </c>
      <c r="W69" s="185"/>
      <c r="X69" s="85"/>
      <c r="Y69" s="85"/>
      <c r="Z69" s="85"/>
      <c r="AA69" s="85"/>
      <c r="AB69" s="85"/>
      <c r="AC69" s="85"/>
      <c r="AD69" s="85"/>
      <c r="AE69" s="85"/>
      <c r="AF69" s="85"/>
      <c r="AG69" s="85"/>
      <c r="AH69" s="85"/>
    </row>
    <row r="70" spans="12:34" x14ac:dyDescent="0.25">
      <c r="N70" s="184"/>
      <c r="O70" s="398"/>
      <c r="P70" s="232" t="s">
        <v>253</v>
      </c>
      <c r="Q70" s="4"/>
      <c r="R70" s="4"/>
      <c r="S70" s="662">
        <f>(Q70-R70)*0.2</f>
        <v>0</v>
      </c>
      <c r="T70" s="4"/>
      <c r="U70" s="4"/>
      <c r="V70" s="233">
        <f>(T70-U70)*0.2</f>
        <v>0</v>
      </c>
      <c r="W70" s="185"/>
      <c r="X70" s="85"/>
      <c r="Y70" s="85"/>
      <c r="Z70" s="85"/>
      <c r="AA70" s="85"/>
      <c r="AB70" s="85"/>
      <c r="AC70" s="85"/>
      <c r="AD70" s="85"/>
      <c r="AE70" s="85"/>
      <c r="AF70" s="85"/>
      <c r="AG70" s="85"/>
      <c r="AH70" s="85"/>
    </row>
    <row r="71" spans="12:34" x14ac:dyDescent="0.25">
      <c r="N71" s="184"/>
      <c r="O71" s="398"/>
      <c r="P71" s="232" t="s">
        <v>254</v>
      </c>
      <c r="Q71" s="4"/>
      <c r="R71" s="4"/>
      <c r="S71" s="662">
        <f>(Q71-R71)*0.3</f>
        <v>0</v>
      </c>
      <c r="T71" s="4"/>
      <c r="U71" s="4"/>
      <c r="V71" s="233">
        <f>(T71-U71)*0.3</f>
        <v>0</v>
      </c>
      <c r="W71" s="185"/>
      <c r="X71" s="85"/>
      <c r="Y71" s="85"/>
      <c r="Z71" s="85"/>
      <c r="AA71" s="85"/>
      <c r="AB71" s="85"/>
      <c r="AC71" s="85"/>
      <c r="AD71" s="85"/>
      <c r="AE71" s="85"/>
      <c r="AF71" s="85"/>
      <c r="AG71" s="85"/>
      <c r="AH71" s="85"/>
    </row>
    <row r="72" spans="12:34" x14ac:dyDescent="0.25">
      <c r="N72" s="184"/>
      <c r="O72" s="398"/>
      <c r="P72" s="232" t="s">
        <v>255</v>
      </c>
      <c r="Q72" s="4"/>
      <c r="R72" s="4"/>
      <c r="S72" s="662">
        <f>(Q72-R72)*0.4</f>
        <v>0</v>
      </c>
      <c r="T72" s="4"/>
      <c r="U72" s="4"/>
      <c r="V72" s="233">
        <f>(T72-U72)*0.4</f>
        <v>0</v>
      </c>
      <c r="W72" s="185"/>
      <c r="X72" s="85"/>
      <c r="Y72" s="85"/>
      <c r="Z72" s="85"/>
      <c r="AA72" s="85"/>
      <c r="AB72" s="85"/>
      <c r="AC72" s="85"/>
      <c r="AD72" s="85"/>
      <c r="AE72" s="85"/>
      <c r="AF72" s="85"/>
      <c r="AG72" s="85"/>
      <c r="AH72" s="85"/>
    </row>
    <row r="73" spans="12:34" x14ac:dyDescent="0.25">
      <c r="N73" s="184"/>
      <c r="O73" s="398"/>
      <c r="P73" s="232" t="s">
        <v>256</v>
      </c>
      <c r="Q73" s="4"/>
      <c r="R73" s="4"/>
      <c r="S73" s="662">
        <f>(Q73-R73)*0.5</f>
        <v>0</v>
      </c>
      <c r="T73" s="4"/>
      <c r="U73" s="4"/>
      <c r="V73" s="233">
        <f>(T73-U73)*0.5</f>
        <v>0</v>
      </c>
      <c r="W73" s="185"/>
      <c r="X73" s="85"/>
      <c r="Y73" s="85"/>
      <c r="Z73" s="85"/>
      <c r="AA73" s="85"/>
      <c r="AB73" s="85"/>
      <c r="AC73" s="85"/>
      <c r="AD73" s="85"/>
      <c r="AE73" s="85"/>
      <c r="AF73" s="85"/>
      <c r="AG73" s="85"/>
      <c r="AH73" s="85"/>
    </row>
    <row r="74" spans="12:34" x14ac:dyDescent="0.25">
      <c r="N74" s="184"/>
      <c r="O74" s="180"/>
      <c r="P74" s="234" t="s">
        <v>83</v>
      </c>
      <c r="Q74" s="235">
        <f>SUM(Q68:Q73)</f>
        <v>0</v>
      </c>
      <c r="R74" s="235">
        <f>SUM(R68:R73)</f>
        <v>0</v>
      </c>
      <c r="S74" s="236">
        <f t="shared" ref="S74:V74" si="6">SUM(S69:S73)</f>
        <v>0</v>
      </c>
      <c r="T74" s="235">
        <f>SUM(T68:T73)</f>
        <v>0</v>
      </c>
      <c r="U74" s="235">
        <f>SUM(U68:U73)</f>
        <v>0</v>
      </c>
      <c r="V74" s="236">
        <f t="shared" si="6"/>
        <v>0</v>
      </c>
      <c r="W74" s="185"/>
      <c r="X74" s="85"/>
      <c r="Y74" s="85"/>
      <c r="Z74" s="85"/>
      <c r="AA74" s="85"/>
      <c r="AB74" s="85"/>
      <c r="AC74" s="85"/>
      <c r="AD74" s="85"/>
      <c r="AE74" s="85"/>
      <c r="AF74" s="85"/>
      <c r="AG74" s="85"/>
      <c r="AH74" s="85"/>
    </row>
    <row r="75" spans="12:34" ht="15.75" thickBot="1" x14ac:dyDescent="0.3">
      <c r="N75" s="199"/>
      <c r="O75" s="201"/>
      <c r="P75" s="201"/>
      <c r="Q75" s="201"/>
      <c r="R75" s="201"/>
      <c r="S75" s="237"/>
      <c r="T75" s="201"/>
      <c r="U75" s="201"/>
      <c r="V75" s="201"/>
      <c r="W75" s="202"/>
      <c r="X75" s="85"/>
      <c r="Y75" s="85"/>
      <c r="Z75" s="85"/>
      <c r="AA75" s="85"/>
      <c r="AB75" s="85"/>
      <c r="AC75" s="85"/>
      <c r="AD75" s="85"/>
      <c r="AE75" s="85"/>
      <c r="AF75" s="85"/>
      <c r="AG75" s="85"/>
      <c r="AH75" s="85"/>
    </row>
    <row r="76" spans="12:34" x14ac:dyDescent="0.25">
      <c r="N76" s="85"/>
      <c r="O76" s="85"/>
      <c r="P76" s="85"/>
      <c r="Q76" s="85"/>
      <c r="R76" s="85"/>
      <c r="S76" s="238"/>
      <c r="T76" s="85"/>
      <c r="U76" s="85"/>
      <c r="V76" s="85"/>
      <c r="W76" s="85"/>
      <c r="X76" s="85"/>
      <c r="Y76" s="85"/>
      <c r="Z76" s="85"/>
      <c r="AA76" s="85"/>
      <c r="AB76" s="85"/>
      <c r="AC76" s="85"/>
      <c r="AD76" s="85"/>
      <c r="AE76" s="85"/>
      <c r="AF76" s="85"/>
      <c r="AG76" s="85"/>
      <c r="AH76" s="85"/>
    </row>
    <row r="77" spans="12:34" x14ac:dyDescent="0.25">
      <c r="N77" s="85"/>
      <c r="O77" s="85"/>
      <c r="P77" s="85"/>
      <c r="Q77" s="239" t="s">
        <v>257</v>
      </c>
      <c r="R77" s="85"/>
      <c r="S77" s="238"/>
      <c r="T77" s="85"/>
      <c r="U77" s="85"/>
      <c r="V77" s="85"/>
      <c r="W77" s="85"/>
      <c r="X77" s="85"/>
      <c r="Y77" s="85"/>
      <c r="Z77" s="85"/>
      <c r="AA77" s="85"/>
      <c r="AB77" s="85"/>
      <c r="AC77" s="85"/>
      <c r="AD77" s="85"/>
      <c r="AE77" s="85"/>
      <c r="AF77" s="85"/>
      <c r="AG77" s="85"/>
      <c r="AH77" s="85"/>
    </row>
    <row r="78" spans="12:34" x14ac:dyDescent="0.25">
      <c r="N78" s="85"/>
      <c r="O78" s="85"/>
      <c r="P78" s="370" t="s">
        <v>250</v>
      </c>
      <c r="Q78" s="371" t="s">
        <v>258</v>
      </c>
      <c r="R78" s="372"/>
      <c r="S78" s="372"/>
      <c r="T78" s="372"/>
      <c r="U78" s="372"/>
      <c r="V78" s="372"/>
      <c r="W78" s="372"/>
      <c r="X78" s="372"/>
      <c r="Y78" s="372"/>
      <c r="Z78" s="372"/>
      <c r="AA78" s="372"/>
      <c r="AB78" s="372"/>
      <c r="AC78" s="372"/>
      <c r="AD78" s="372"/>
      <c r="AE78" s="372"/>
      <c r="AF78" s="372"/>
      <c r="AG78" s="372"/>
      <c r="AH78" s="372"/>
    </row>
    <row r="79" spans="12:34" x14ac:dyDescent="0.25">
      <c r="N79" s="85"/>
      <c r="O79" s="85"/>
      <c r="P79" s="370"/>
      <c r="Q79" s="371"/>
      <c r="R79" s="372"/>
      <c r="S79" s="372"/>
      <c r="T79" s="372"/>
      <c r="U79" s="372"/>
      <c r="V79" s="372"/>
      <c r="W79" s="372"/>
      <c r="X79" s="372"/>
      <c r="Y79" s="372"/>
      <c r="Z79" s="372"/>
      <c r="AA79" s="372"/>
      <c r="AB79" s="372"/>
      <c r="AC79" s="372"/>
      <c r="AD79" s="372"/>
      <c r="AE79" s="372"/>
      <c r="AF79" s="372"/>
      <c r="AG79" s="372"/>
      <c r="AH79" s="372"/>
    </row>
    <row r="80" spans="12:34" x14ac:dyDescent="0.25">
      <c r="N80" s="85"/>
      <c r="O80" s="85"/>
      <c r="P80" s="370"/>
      <c r="Q80" s="372"/>
      <c r="R80" s="372"/>
      <c r="S80" s="372"/>
      <c r="T80" s="372"/>
      <c r="U80" s="372"/>
      <c r="V80" s="372"/>
      <c r="W80" s="372"/>
      <c r="X80" s="372"/>
      <c r="Y80" s="372"/>
      <c r="Z80" s="372"/>
      <c r="AA80" s="372"/>
      <c r="AB80" s="372"/>
      <c r="AC80" s="372"/>
      <c r="AD80" s="372"/>
      <c r="AE80" s="372"/>
      <c r="AF80" s="372"/>
      <c r="AG80" s="372"/>
      <c r="AH80" s="372"/>
    </row>
    <row r="81" spans="14:34" x14ac:dyDescent="0.25">
      <c r="N81" s="85"/>
      <c r="O81" s="85"/>
      <c r="P81" s="373" t="s">
        <v>260</v>
      </c>
      <c r="Q81" s="374" t="s">
        <v>148</v>
      </c>
      <c r="R81" s="375"/>
      <c r="S81" s="375"/>
      <c r="T81" s="375"/>
      <c r="U81" s="375"/>
      <c r="V81" s="375"/>
      <c r="W81" s="375"/>
      <c r="X81" s="375"/>
      <c r="Y81" s="375"/>
      <c r="Z81" s="375"/>
      <c r="AA81" s="375"/>
      <c r="AB81" s="376"/>
      <c r="AC81" s="376"/>
      <c r="AD81" s="376"/>
      <c r="AE81" s="376"/>
      <c r="AF81" s="376"/>
      <c r="AG81" s="376"/>
      <c r="AH81" s="377"/>
    </row>
    <row r="82" spans="14:34" x14ac:dyDescent="0.25">
      <c r="N82" s="85"/>
      <c r="O82" s="85"/>
      <c r="P82" s="362"/>
      <c r="Q82" s="378" t="s">
        <v>259</v>
      </c>
      <c r="R82" s="379"/>
      <c r="S82" s="379"/>
      <c r="T82" s="379"/>
      <c r="U82" s="379"/>
      <c r="V82" s="379"/>
      <c r="W82" s="379"/>
      <c r="X82" s="379"/>
      <c r="Y82" s="379"/>
      <c r="Z82" s="379"/>
      <c r="AA82" s="379"/>
      <c r="AB82" s="368"/>
      <c r="AC82" s="368"/>
      <c r="AD82" s="368"/>
      <c r="AE82" s="368"/>
      <c r="AF82" s="368"/>
      <c r="AG82" s="368"/>
      <c r="AH82" s="369"/>
    </row>
    <row r="83" spans="14:34" x14ac:dyDescent="0.25">
      <c r="N83" s="85"/>
      <c r="O83" s="85"/>
      <c r="P83" s="361" t="s">
        <v>261</v>
      </c>
      <c r="Q83" s="380" t="s">
        <v>149</v>
      </c>
      <c r="R83" s="381"/>
      <c r="S83" s="381"/>
      <c r="T83" s="381"/>
      <c r="U83" s="381"/>
      <c r="V83" s="381"/>
      <c r="W83" s="381"/>
      <c r="X83" s="381"/>
      <c r="Y83" s="381"/>
      <c r="Z83" s="381"/>
      <c r="AA83" s="381"/>
      <c r="AB83" s="382"/>
      <c r="AC83" s="382"/>
      <c r="AD83" s="382"/>
      <c r="AE83" s="364"/>
      <c r="AF83" s="364"/>
      <c r="AG83" s="364"/>
      <c r="AH83" s="365"/>
    </row>
    <row r="84" spans="14:34" x14ac:dyDescent="0.25">
      <c r="N84" s="85"/>
      <c r="O84" s="85"/>
      <c r="P84" s="362"/>
      <c r="Q84" s="383"/>
      <c r="R84" s="384"/>
      <c r="S84" s="384"/>
      <c r="T84" s="384"/>
      <c r="U84" s="384"/>
      <c r="V84" s="384"/>
      <c r="W84" s="384"/>
      <c r="X84" s="384"/>
      <c r="Y84" s="384"/>
      <c r="Z84" s="384"/>
      <c r="AA84" s="384"/>
      <c r="AB84" s="384"/>
      <c r="AC84" s="384"/>
      <c r="AD84" s="384"/>
      <c r="AE84" s="368"/>
      <c r="AF84" s="368"/>
      <c r="AG84" s="368"/>
      <c r="AH84" s="369"/>
    </row>
    <row r="85" spans="14:34" x14ac:dyDescent="0.25">
      <c r="N85" s="85"/>
      <c r="O85" s="85"/>
      <c r="P85" s="361" t="s">
        <v>283</v>
      </c>
      <c r="Q85" s="352" t="s">
        <v>262</v>
      </c>
      <c r="R85" s="353"/>
      <c r="S85" s="353"/>
      <c r="T85" s="353"/>
      <c r="U85" s="353"/>
      <c r="V85" s="353"/>
      <c r="W85" s="353"/>
      <c r="X85" s="353"/>
      <c r="Y85" s="353"/>
      <c r="Z85" s="363"/>
      <c r="AA85" s="363"/>
      <c r="AB85" s="363"/>
      <c r="AC85" s="363"/>
      <c r="AD85" s="363"/>
      <c r="AE85" s="364"/>
      <c r="AF85" s="364"/>
      <c r="AG85" s="364"/>
      <c r="AH85" s="365"/>
    </row>
    <row r="86" spans="14:34" x14ac:dyDescent="0.25">
      <c r="N86" s="85"/>
      <c r="O86" s="85"/>
      <c r="P86" s="362"/>
      <c r="Q86" s="366"/>
      <c r="R86" s="367"/>
      <c r="S86" s="367"/>
      <c r="T86" s="367"/>
      <c r="U86" s="367"/>
      <c r="V86" s="367"/>
      <c r="W86" s="367"/>
      <c r="X86" s="367"/>
      <c r="Y86" s="367"/>
      <c r="Z86" s="367"/>
      <c r="AA86" s="367"/>
      <c r="AB86" s="367"/>
      <c r="AC86" s="367"/>
      <c r="AD86" s="367"/>
      <c r="AE86" s="368"/>
      <c r="AF86" s="368"/>
      <c r="AG86" s="368"/>
      <c r="AH86" s="369"/>
    </row>
    <row r="87" spans="14:34" x14ac:dyDescent="0.25">
      <c r="N87" s="85"/>
      <c r="O87" s="85"/>
      <c r="P87" s="361" t="s">
        <v>285</v>
      </c>
      <c r="Q87" s="352" t="s">
        <v>263</v>
      </c>
      <c r="R87" s="353"/>
      <c r="S87" s="353"/>
      <c r="T87" s="353"/>
      <c r="U87" s="353"/>
      <c r="V87" s="353"/>
      <c r="W87" s="353"/>
      <c r="X87" s="353"/>
      <c r="Y87" s="353"/>
      <c r="Z87" s="363"/>
      <c r="AA87" s="363"/>
      <c r="AB87" s="363"/>
      <c r="AC87" s="363"/>
      <c r="AD87" s="363"/>
      <c r="AE87" s="364"/>
      <c r="AF87" s="364"/>
      <c r="AG87" s="364"/>
      <c r="AH87" s="365"/>
    </row>
    <row r="88" spans="14:34" x14ac:dyDescent="0.25">
      <c r="N88" s="85"/>
      <c r="O88" s="85"/>
      <c r="P88" s="362"/>
      <c r="Q88" s="366"/>
      <c r="R88" s="367"/>
      <c r="S88" s="367"/>
      <c r="T88" s="367"/>
      <c r="U88" s="367"/>
      <c r="V88" s="367"/>
      <c r="W88" s="367"/>
      <c r="X88" s="367"/>
      <c r="Y88" s="367"/>
      <c r="Z88" s="367"/>
      <c r="AA88" s="367"/>
      <c r="AB88" s="367"/>
      <c r="AC88" s="367"/>
      <c r="AD88" s="367"/>
      <c r="AE88" s="368"/>
      <c r="AF88" s="368"/>
      <c r="AG88" s="368"/>
      <c r="AH88" s="369"/>
    </row>
  </sheetData>
  <sheetProtection password="D6D7" sheet="1" objects="1" scenarios="1"/>
  <mergeCells count="119">
    <mergeCell ref="C2:K2"/>
    <mergeCell ref="C3:K3"/>
    <mergeCell ref="C6:G6"/>
    <mergeCell ref="H6:K6"/>
    <mergeCell ref="C7:G7"/>
    <mergeCell ref="H7:K7"/>
    <mergeCell ref="Q10:AR10"/>
    <mergeCell ref="O11:P13"/>
    <mergeCell ref="Q11:AR11"/>
    <mergeCell ref="Q12:S12"/>
    <mergeCell ref="T12:V12"/>
    <mergeCell ref="W12:Y12"/>
    <mergeCell ref="Z12:AB12"/>
    <mergeCell ref="AC12:AD12"/>
    <mergeCell ref="AE12:AF12"/>
    <mergeCell ref="AG12:AH12"/>
    <mergeCell ref="AI12:AJ12"/>
    <mergeCell ref="AK12:AL12"/>
    <mergeCell ref="AM12:AN12"/>
    <mergeCell ref="AO12:AP12"/>
    <mergeCell ref="AQ12:AR12"/>
    <mergeCell ref="C14:E15"/>
    <mergeCell ref="O14:O25"/>
    <mergeCell ref="Q14:Q21"/>
    <mergeCell ref="R14:R21"/>
    <mergeCell ref="T15:T22"/>
    <mergeCell ref="AD18:AD25"/>
    <mergeCell ref="C19:E19"/>
    <mergeCell ref="AE19:AE25"/>
    <mergeCell ref="U15:U22"/>
    <mergeCell ref="C16:E16"/>
    <mergeCell ref="W16:W23"/>
    <mergeCell ref="X16:X23"/>
    <mergeCell ref="C17:E17"/>
    <mergeCell ref="Z17:Z24"/>
    <mergeCell ref="AN23:AN25"/>
    <mergeCell ref="C24:E24"/>
    <mergeCell ref="AO24:AO25"/>
    <mergeCell ref="AP24:AP25"/>
    <mergeCell ref="Q30:AR30"/>
    <mergeCell ref="O31:P33"/>
    <mergeCell ref="Q31:AR31"/>
    <mergeCell ref="T32:V32"/>
    <mergeCell ref="W32:Y32"/>
    <mergeCell ref="AJ21:AJ25"/>
    <mergeCell ref="C22:E22"/>
    <mergeCell ref="AK22:AK25"/>
    <mergeCell ref="AL22:AL25"/>
    <mergeCell ref="C23:E23"/>
    <mergeCell ref="AM23:AM25"/>
    <mergeCell ref="AF19:AF25"/>
    <mergeCell ref="C20:E20"/>
    <mergeCell ref="AG20:AG25"/>
    <mergeCell ref="AH20:AH25"/>
    <mergeCell ref="C21:E21"/>
    <mergeCell ref="AI21:AI25"/>
    <mergeCell ref="AA17:AA24"/>
    <mergeCell ref="C18:E18"/>
    <mergeCell ref="AC18:AC25"/>
    <mergeCell ref="AM32:AN32"/>
    <mergeCell ref="AO32:AP32"/>
    <mergeCell ref="AQ32:AR32"/>
    <mergeCell ref="O34:O45"/>
    <mergeCell ref="Q34:Q41"/>
    <mergeCell ref="R34:R41"/>
    <mergeCell ref="T35:T42"/>
    <mergeCell ref="U35:U42"/>
    <mergeCell ref="W36:W43"/>
    <mergeCell ref="X36:X43"/>
    <mergeCell ref="Z32:AB32"/>
    <mergeCell ref="AC32:AD32"/>
    <mergeCell ref="AE32:AF32"/>
    <mergeCell ref="AG32:AH32"/>
    <mergeCell ref="AI32:AJ32"/>
    <mergeCell ref="AK32:AL32"/>
    <mergeCell ref="AJ41:AJ45"/>
    <mergeCell ref="AK42:AK45"/>
    <mergeCell ref="AL42:AL45"/>
    <mergeCell ref="Z37:Z44"/>
    <mergeCell ref="AA37:AA44"/>
    <mergeCell ref="AC38:AC45"/>
    <mergeCell ref="AD38:AD45"/>
    <mergeCell ref="AE39:AE45"/>
    <mergeCell ref="AF39:AF45"/>
    <mergeCell ref="Q61:AH61"/>
    <mergeCell ref="Q62:AH62"/>
    <mergeCell ref="Q64:AA64"/>
    <mergeCell ref="N4:AS5"/>
    <mergeCell ref="Q32:S32"/>
    <mergeCell ref="O68:O73"/>
    <mergeCell ref="P55:P56"/>
    <mergeCell ref="Q55:AH55"/>
    <mergeCell ref="Q56:AD56"/>
    <mergeCell ref="P57:P58"/>
    <mergeCell ref="Q57:AH58"/>
    <mergeCell ref="P59:P60"/>
    <mergeCell ref="Q59:AH60"/>
    <mergeCell ref="AM43:AM45"/>
    <mergeCell ref="AN43:AN45"/>
    <mergeCell ref="AO44:AO45"/>
    <mergeCell ref="AP44:AP45"/>
    <mergeCell ref="Q52:AH52"/>
    <mergeCell ref="P53:P54"/>
    <mergeCell ref="Q53:AH53"/>
    <mergeCell ref="Q54:AH54"/>
    <mergeCell ref="AG40:AG45"/>
    <mergeCell ref="AH40:AH45"/>
    <mergeCell ref="AI41:AI45"/>
    <mergeCell ref="P85:P86"/>
    <mergeCell ref="Q85:AH86"/>
    <mergeCell ref="P87:P88"/>
    <mergeCell ref="Q87:AH88"/>
    <mergeCell ref="P78:P80"/>
    <mergeCell ref="Q78:AH80"/>
    <mergeCell ref="P81:P82"/>
    <mergeCell ref="Q81:AH81"/>
    <mergeCell ref="Q82:AH82"/>
    <mergeCell ref="P83:P84"/>
    <mergeCell ref="Q83:AH84"/>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V134"/>
  <sheetViews>
    <sheetView topLeftCell="A18" zoomScale="90" zoomScaleNormal="90" workbookViewId="0">
      <selection activeCell="N17" sqref="N17"/>
    </sheetView>
  </sheetViews>
  <sheetFormatPr defaultColWidth="9.140625" defaultRowHeight="15" x14ac:dyDescent="0.25"/>
  <cols>
    <col min="1" max="1" width="9.140625" style="18"/>
    <col min="2" max="2" width="3.28515625" style="18" customWidth="1"/>
    <col min="3" max="4" width="13.7109375" style="18" customWidth="1"/>
    <col min="5" max="5" width="17.28515625" style="18" customWidth="1"/>
    <col min="6" max="11" width="16.42578125" style="18" customWidth="1"/>
    <col min="12" max="17" width="23" style="18" customWidth="1"/>
    <col min="18" max="18" width="22" style="18" customWidth="1"/>
    <col min="19" max="19" width="35" style="19" customWidth="1"/>
    <col min="20" max="20" width="11.28515625" style="18" customWidth="1"/>
    <col min="21" max="21" width="13.140625" style="18" customWidth="1"/>
    <col min="22" max="22" width="10.28515625" style="18" customWidth="1"/>
    <col min="23" max="23" width="18.140625" style="18" customWidth="1"/>
    <col min="24" max="25" width="11.85546875" style="18" customWidth="1"/>
    <col min="26" max="26" width="11.85546875" style="18" hidden="1" customWidth="1"/>
    <col min="27" max="28" width="11.85546875" style="18" customWidth="1"/>
    <col min="29" max="29" width="11.85546875" style="18" hidden="1" customWidth="1"/>
    <col min="30" max="31" width="11.85546875" style="18" customWidth="1"/>
    <col min="32" max="32" width="11.85546875" style="18" hidden="1" customWidth="1"/>
    <col min="33" max="34" width="11.85546875" style="18" customWidth="1"/>
    <col min="35" max="35" width="11.85546875" style="18" hidden="1" customWidth="1"/>
    <col min="36" max="37" width="11.85546875" style="18" customWidth="1"/>
    <col min="38" max="38" width="11.85546875" style="18" hidden="1" customWidth="1"/>
    <col min="39" max="40" width="11.85546875" style="18" customWidth="1"/>
    <col min="41" max="41" width="11.85546875" style="18" hidden="1" customWidth="1"/>
    <col min="42" max="43" width="11.85546875" style="18" customWidth="1"/>
    <col min="44" max="44" width="11.85546875" style="18" hidden="1" customWidth="1"/>
    <col min="45" max="46" width="11.85546875" style="18" customWidth="1"/>
    <col min="47" max="47" width="11.85546875" style="18" hidden="1" customWidth="1"/>
    <col min="48" max="49" width="11.85546875" style="18" customWidth="1"/>
    <col min="50" max="50" width="11.85546875" style="18" hidden="1" customWidth="1"/>
    <col min="51" max="52" width="11.85546875" style="18" customWidth="1"/>
    <col min="53" max="53" width="11.85546875" style="18" hidden="1" customWidth="1"/>
    <col min="54" max="55" width="11.85546875" style="18" customWidth="1"/>
    <col min="56" max="56" width="11.85546875" style="18" hidden="1" customWidth="1"/>
    <col min="57" max="58" width="11.85546875" style="18" customWidth="1"/>
    <col min="59" max="59" width="11.85546875" style="18" hidden="1" customWidth="1"/>
    <col min="60" max="16384" width="9.140625" style="18"/>
  </cols>
  <sheetData>
    <row r="1" spans="2:100" ht="15.75" thickBot="1" x14ac:dyDescent="0.3"/>
    <row r="2" spans="2:100" ht="32.25" customHeight="1" x14ac:dyDescent="0.25">
      <c r="C2" s="445" t="s">
        <v>39</v>
      </c>
      <c r="D2" s="446"/>
      <c r="E2" s="446"/>
      <c r="F2" s="446"/>
      <c r="G2" s="446"/>
      <c r="H2" s="446"/>
      <c r="I2" s="446"/>
      <c r="J2" s="446"/>
      <c r="K2" s="447"/>
      <c r="L2" s="20"/>
      <c r="M2" s="20"/>
      <c r="N2" s="20"/>
      <c r="O2" s="20"/>
      <c r="P2" s="20"/>
    </row>
    <row r="3" spans="2:100" ht="18.75" customHeight="1" thickBot="1" x14ac:dyDescent="0.3">
      <c r="C3" s="448" t="s">
        <v>142</v>
      </c>
      <c r="D3" s="449"/>
      <c r="E3" s="449"/>
      <c r="F3" s="449"/>
      <c r="G3" s="449"/>
      <c r="H3" s="449"/>
      <c r="I3" s="449"/>
      <c r="J3" s="449"/>
      <c r="K3" s="450"/>
      <c r="L3" s="20"/>
      <c r="M3" s="20"/>
      <c r="N3" s="20"/>
      <c r="O3" s="20"/>
      <c r="P3" s="20"/>
    </row>
    <row r="4" spans="2:100" ht="32.25" customHeight="1" thickBot="1" x14ac:dyDescent="0.3">
      <c r="C4" s="21"/>
      <c r="D4" s="21"/>
      <c r="E4" s="21"/>
      <c r="F4" s="21"/>
      <c r="G4" s="21"/>
      <c r="H4" s="21"/>
      <c r="I4" s="21"/>
      <c r="J4" s="21"/>
      <c r="K4" s="21"/>
      <c r="L4" s="20"/>
      <c r="M4" s="20"/>
      <c r="N4" s="20"/>
      <c r="O4" s="20"/>
      <c r="P4" s="20"/>
    </row>
    <row r="5" spans="2:100" ht="21" x14ac:dyDescent="0.25">
      <c r="B5" s="22"/>
      <c r="C5" s="23"/>
      <c r="D5" s="23"/>
      <c r="E5" s="23"/>
      <c r="F5" s="23"/>
      <c r="G5" s="23"/>
      <c r="H5" s="23"/>
      <c r="I5" s="23"/>
      <c r="J5" s="23"/>
      <c r="K5" s="23"/>
      <c r="L5" s="24"/>
      <c r="M5" s="20"/>
      <c r="N5" s="20"/>
      <c r="O5" s="20"/>
      <c r="P5" s="20"/>
    </row>
    <row r="6" spans="2:100" x14ac:dyDescent="0.25">
      <c r="B6" s="25"/>
      <c r="C6" s="451" t="s">
        <v>37</v>
      </c>
      <c r="D6" s="451"/>
      <c r="E6" s="451"/>
      <c r="F6" s="451"/>
      <c r="G6" s="451"/>
      <c r="H6" s="452">
        <f>Info!D4</f>
        <v>0</v>
      </c>
      <c r="I6" s="453"/>
      <c r="J6" s="453"/>
      <c r="K6" s="454"/>
      <c r="L6" s="26"/>
    </row>
    <row r="7" spans="2:100" x14ac:dyDescent="0.25">
      <c r="B7" s="25"/>
      <c r="C7" s="451" t="s">
        <v>66</v>
      </c>
      <c r="D7" s="451"/>
      <c r="E7" s="451"/>
      <c r="F7" s="451"/>
      <c r="G7" s="451"/>
      <c r="H7" s="455" t="s">
        <v>135</v>
      </c>
      <c r="I7" s="455"/>
      <c r="J7" s="455"/>
      <c r="K7" s="455"/>
      <c r="L7" s="26"/>
      <c r="AG7" s="19"/>
      <c r="CR7" s="27"/>
      <c r="CS7" s="27"/>
      <c r="CT7" s="27"/>
      <c r="CU7" s="27"/>
      <c r="CV7" s="27"/>
    </row>
    <row r="8" spans="2:100" x14ac:dyDescent="0.25">
      <c r="B8" s="25"/>
      <c r="C8" s="27"/>
      <c r="D8" s="27"/>
      <c r="E8" s="27"/>
      <c r="F8" s="27"/>
      <c r="G8" s="27"/>
      <c r="H8" s="27"/>
      <c r="I8" s="27"/>
      <c r="J8" s="27"/>
      <c r="K8" s="27"/>
      <c r="L8" s="26"/>
      <c r="CR8" s="27"/>
      <c r="CS8" s="27"/>
      <c r="CT8" s="27"/>
      <c r="CU8" s="27"/>
      <c r="CV8" s="27"/>
    </row>
    <row r="9" spans="2:100" ht="18" x14ac:dyDescent="0.35">
      <c r="B9" s="25"/>
      <c r="C9" s="27"/>
      <c r="D9" s="27"/>
      <c r="E9" s="28" t="s">
        <v>205</v>
      </c>
      <c r="F9" s="29"/>
      <c r="G9" s="30" t="s">
        <v>143</v>
      </c>
      <c r="H9" s="27"/>
      <c r="I9" s="30" t="s">
        <v>193</v>
      </c>
      <c r="J9" s="27"/>
      <c r="K9" s="55" t="s">
        <v>98</v>
      </c>
      <c r="L9" s="26"/>
      <c r="CR9" s="27"/>
      <c r="CS9" s="27"/>
      <c r="CT9" s="27"/>
      <c r="CU9" s="27"/>
      <c r="CV9" s="27"/>
    </row>
    <row r="10" spans="2:100" x14ac:dyDescent="0.25">
      <c r="B10" s="25"/>
      <c r="C10" s="27"/>
      <c r="D10" s="27"/>
      <c r="E10" s="34" t="s">
        <v>0</v>
      </c>
      <c r="F10" s="29"/>
      <c r="G10" s="34" t="s">
        <v>1</v>
      </c>
      <c r="H10" s="27"/>
      <c r="I10" s="34" t="s">
        <v>1</v>
      </c>
      <c r="J10" s="27"/>
      <c r="K10" s="57" t="s">
        <v>1</v>
      </c>
      <c r="L10" s="26"/>
      <c r="CR10" s="27"/>
      <c r="CS10" s="27"/>
      <c r="CT10" s="27"/>
      <c r="CU10" s="27"/>
      <c r="CV10" s="27"/>
    </row>
    <row r="11" spans="2:100" x14ac:dyDescent="0.25">
      <c r="B11" s="25"/>
      <c r="C11" s="27"/>
      <c r="D11" s="27"/>
      <c r="E11" s="1"/>
      <c r="F11" s="27"/>
      <c r="G11" s="1"/>
      <c r="H11" s="27"/>
      <c r="I11" s="1"/>
      <c r="J11" s="27"/>
      <c r="K11" s="16">
        <f>IF(K24&lt;0.05*I24,K24,0.05*I24)</f>
        <v>0</v>
      </c>
      <c r="L11" s="26"/>
      <c r="CR11" s="27"/>
      <c r="CS11" s="27"/>
      <c r="CT11" s="27"/>
      <c r="CU11" s="27"/>
      <c r="CV11" s="27"/>
    </row>
    <row r="12" spans="2:100" ht="15" customHeight="1" x14ac:dyDescent="0.25">
      <c r="B12" s="25"/>
      <c r="C12" s="27"/>
      <c r="D12" s="36"/>
      <c r="E12" s="27"/>
      <c r="F12" s="36"/>
      <c r="G12" s="27"/>
      <c r="H12" s="37"/>
      <c r="I12" s="27"/>
      <c r="J12" s="27"/>
      <c r="K12" s="27"/>
      <c r="L12" s="26"/>
      <c r="CR12" s="27"/>
      <c r="CS12" s="27"/>
      <c r="CT12" s="27"/>
      <c r="CU12" s="27"/>
      <c r="CV12" s="27"/>
    </row>
    <row r="13" spans="2:100" ht="37.5" customHeight="1" thickBot="1" x14ac:dyDescent="0.3">
      <c r="B13" s="25"/>
      <c r="C13" s="38"/>
      <c r="D13" s="27"/>
      <c r="E13" s="27"/>
      <c r="F13" s="27"/>
      <c r="G13" s="27"/>
      <c r="H13" s="27"/>
      <c r="I13" s="27"/>
      <c r="J13" s="27"/>
      <c r="K13" s="27"/>
      <c r="L13" s="26"/>
      <c r="CR13" s="27"/>
      <c r="CS13" s="27"/>
      <c r="CT13" s="27"/>
      <c r="CU13" s="27"/>
      <c r="CV13" s="27"/>
    </row>
    <row r="14" spans="2:100" ht="48.75" customHeight="1" x14ac:dyDescent="0.25">
      <c r="B14" s="25"/>
      <c r="C14" s="441" t="s">
        <v>2</v>
      </c>
      <c r="D14" s="442"/>
      <c r="E14" s="442"/>
      <c r="F14" s="41" t="s">
        <v>144</v>
      </c>
      <c r="G14" s="41" t="s">
        <v>11</v>
      </c>
      <c r="H14" s="41" t="s">
        <v>12</v>
      </c>
      <c r="I14" s="42" t="s">
        <v>84</v>
      </c>
      <c r="J14" s="43" t="s">
        <v>48</v>
      </c>
      <c r="K14" s="44" t="s">
        <v>49</v>
      </c>
      <c r="L14" s="26"/>
      <c r="CR14" s="27"/>
      <c r="CS14" s="27"/>
      <c r="CT14" s="27"/>
      <c r="CU14" s="27"/>
      <c r="CV14" s="27"/>
    </row>
    <row r="15" spans="2:100" ht="15" customHeight="1" x14ac:dyDescent="0.25">
      <c r="B15" s="25"/>
      <c r="C15" s="443"/>
      <c r="D15" s="444"/>
      <c r="E15" s="444"/>
      <c r="F15" s="47" t="s">
        <v>1</v>
      </c>
      <c r="G15" s="47" t="s">
        <v>1</v>
      </c>
      <c r="H15" s="47" t="s">
        <v>1</v>
      </c>
      <c r="I15" s="47" t="s">
        <v>1</v>
      </c>
      <c r="J15" s="47" t="s">
        <v>1</v>
      </c>
      <c r="K15" s="48" t="s">
        <v>1</v>
      </c>
      <c r="L15" s="26"/>
      <c r="CR15" s="27"/>
      <c r="CS15" s="27"/>
      <c r="CT15" s="27"/>
      <c r="CU15" s="27"/>
      <c r="CV15" s="27"/>
    </row>
    <row r="16" spans="2:100" x14ac:dyDescent="0.25">
      <c r="B16" s="25"/>
      <c r="C16" s="439" t="s">
        <v>3</v>
      </c>
      <c r="D16" s="440"/>
      <c r="E16" s="440"/>
      <c r="F16" s="2"/>
      <c r="G16" s="2"/>
      <c r="H16" s="2"/>
      <c r="I16" s="12">
        <f>F16-G16-H16</f>
        <v>0</v>
      </c>
      <c r="J16" s="2"/>
      <c r="K16" s="2"/>
      <c r="L16" s="26"/>
      <c r="CR16" s="27"/>
      <c r="CS16" s="27"/>
      <c r="CT16" s="27"/>
      <c r="CU16" s="27"/>
      <c r="CV16" s="27"/>
    </row>
    <row r="17" spans="2:100" x14ac:dyDescent="0.25">
      <c r="B17" s="25"/>
      <c r="C17" s="439" t="s">
        <v>4</v>
      </c>
      <c r="D17" s="440"/>
      <c r="E17" s="440"/>
      <c r="F17" s="2"/>
      <c r="G17" s="2"/>
      <c r="H17" s="2"/>
      <c r="I17" s="12">
        <f t="shared" ref="I17:I23" si="0">F17-G17-H17</f>
        <v>0</v>
      </c>
      <c r="J17" s="2"/>
      <c r="K17" s="2"/>
      <c r="L17" s="26"/>
      <c r="CR17" s="27"/>
      <c r="CS17" s="27"/>
      <c r="CT17" s="27"/>
      <c r="CU17" s="27"/>
      <c r="CV17" s="27"/>
    </row>
    <row r="18" spans="2:100" ht="15" customHeight="1" x14ac:dyDescent="0.25">
      <c r="B18" s="25"/>
      <c r="C18" s="439" t="s">
        <v>9</v>
      </c>
      <c r="D18" s="440"/>
      <c r="E18" s="440"/>
      <c r="F18" s="2"/>
      <c r="G18" s="2"/>
      <c r="H18" s="2"/>
      <c r="I18" s="12">
        <f t="shared" si="0"/>
        <v>0</v>
      </c>
      <c r="J18" s="2"/>
      <c r="K18" s="2"/>
      <c r="L18" s="26"/>
      <c r="CR18" s="27"/>
      <c r="CS18" s="27"/>
      <c r="CT18" s="27"/>
      <c r="CU18" s="27"/>
      <c r="CV18" s="27"/>
    </row>
    <row r="19" spans="2:100" x14ac:dyDescent="0.25">
      <c r="B19" s="25"/>
      <c r="C19" s="439" t="s">
        <v>8</v>
      </c>
      <c r="D19" s="440"/>
      <c r="E19" s="440"/>
      <c r="F19" s="2"/>
      <c r="G19" s="2"/>
      <c r="H19" s="2"/>
      <c r="I19" s="12">
        <f t="shared" si="0"/>
        <v>0</v>
      </c>
      <c r="J19" s="2"/>
      <c r="K19" s="2"/>
      <c r="L19" s="26"/>
      <c r="CR19" s="27"/>
      <c r="CS19" s="27"/>
      <c r="CT19" s="27"/>
      <c r="CU19" s="27"/>
      <c r="CV19" s="27"/>
    </row>
    <row r="20" spans="2:100" x14ac:dyDescent="0.25">
      <c r="B20" s="25"/>
      <c r="C20" s="439" t="s">
        <v>7</v>
      </c>
      <c r="D20" s="440"/>
      <c r="E20" s="440"/>
      <c r="F20" s="2"/>
      <c r="G20" s="2"/>
      <c r="H20" s="2"/>
      <c r="I20" s="12">
        <f t="shared" si="0"/>
        <v>0</v>
      </c>
      <c r="J20" s="2"/>
      <c r="K20" s="2"/>
      <c r="L20" s="26"/>
      <c r="CR20" s="27"/>
      <c r="CS20" s="27"/>
      <c r="CT20" s="27"/>
      <c r="CU20" s="27"/>
      <c r="CV20" s="27"/>
    </row>
    <row r="21" spans="2:100" x14ac:dyDescent="0.25">
      <c r="B21" s="25"/>
      <c r="C21" s="439" t="s">
        <v>137</v>
      </c>
      <c r="D21" s="440"/>
      <c r="E21" s="440"/>
      <c r="F21" s="2"/>
      <c r="G21" s="2"/>
      <c r="H21" s="2"/>
      <c r="I21" s="12">
        <f t="shared" si="0"/>
        <v>0</v>
      </c>
      <c r="J21" s="2"/>
      <c r="K21" s="2"/>
      <c r="L21" s="26"/>
      <c r="CR21" s="27"/>
      <c r="CS21" s="27"/>
      <c r="CT21" s="27"/>
      <c r="CU21" s="27"/>
      <c r="CV21" s="27"/>
    </row>
    <row r="22" spans="2:100" x14ac:dyDescent="0.25">
      <c r="B22" s="25"/>
      <c r="C22" s="439" t="s">
        <v>138</v>
      </c>
      <c r="D22" s="440"/>
      <c r="E22" s="440"/>
      <c r="F22" s="2"/>
      <c r="G22" s="2"/>
      <c r="H22" s="2"/>
      <c r="I22" s="12">
        <f t="shared" si="0"/>
        <v>0</v>
      </c>
      <c r="J22" s="2"/>
      <c r="K22" s="2"/>
      <c r="L22" s="26"/>
      <c r="CR22" s="27"/>
      <c r="CS22" s="27"/>
      <c r="CT22" s="27"/>
      <c r="CU22" s="27"/>
      <c r="CV22" s="27"/>
    </row>
    <row r="23" spans="2:100" x14ac:dyDescent="0.25">
      <c r="B23" s="25"/>
      <c r="C23" s="439" t="s">
        <v>139</v>
      </c>
      <c r="D23" s="440"/>
      <c r="E23" s="440"/>
      <c r="F23" s="2"/>
      <c r="G23" s="2"/>
      <c r="H23" s="2"/>
      <c r="I23" s="12">
        <f>F23-G23-H23</f>
        <v>0</v>
      </c>
      <c r="J23" s="2"/>
      <c r="K23" s="2"/>
      <c r="L23" s="26"/>
      <c r="U23" s="392" t="s">
        <v>247</v>
      </c>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393"/>
      <c r="BB23" s="393"/>
      <c r="BC23" s="393"/>
      <c r="BD23" s="393"/>
      <c r="BE23" s="393"/>
      <c r="BF23" s="393"/>
      <c r="BG23" s="393"/>
      <c r="BH23" s="393"/>
      <c r="BI23" s="393"/>
      <c r="BJ23" s="393"/>
      <c r="BK23" s="393"/>
      <c r="BL23" s="393"/>
      <c r="BM23" s="393"/>
      <c r="BN23" s="393"/>
      <c r="BO23" s="393"/>
      <c r="CR23" s="27"/>
      <c r="CS23" s="27"/>
      <c r="CT23" s="27"/>
      <c r="CU23" s="27"/>
      <c r="CV23" s="27"/>
    </row>
    <row r="24" spans="2:100" ht="15.75" thickBot="1" x14ac:dyDescent="0.3">
      <c r="B24" s="25"/>
      <c r="C24" s="428" t="s">
        <v>83</v>
      </c>
      <c r="D24" s="429"/>
      <c r="E24" s="429"/>
      <c r="F24" s="13">
        <f>SUM(F16:F23)</f>
        <v>0</v>
      </c>
      <c r="G24" s="13">
        <f t="shared" ref="G24:I24" si="1">SUM(G16:G23)</f>
        <v>0</v>
      </c>
      <c r="H24" s="13">
        <f t="shared" si="1"/>
        <v>0</v>
      </c>
      <c r="I24" s="13">
        <f t="shared" si="1"/>
        <v>0</v>
      </c>
      <c r="J24" s="13">
        <f>SUM(J16:J23)</f>
        <v>0</v>
      </c>
      <c r="K24" s="14">
        <f>SUM(K16:K23)</f>
        <v>0</v>
      </c>
      <c r="L24" s="26"/>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3"/>
      <c r="AZ24" s="393"/>
      <c r="BA24" s="393"/>
      <c r="BB24" s="393"/>
      <c r="BC24" s="393"/>
      <c r="BD24" s="393"/>
      <c r="BE24" s="393"/>
      <c r="BF24" s="393"/>
      <c r="BG24" s="393"/>
      <c r="BH24" s="393"/>
      <c r="BI24" s="393"/>
      <c r="BJ24" s="393"/>
      <c r="BK24" s="393"/>
      <c r="BL24" s="393"/>
      <c r="BM24" s="393"/>
      <c r="BN24" s="393"/>
      <c r="BO24" s="393"/>
      <c r="CR24" s="27"/>
      <c r="CS24" s="27"/>
      <c r="CT24" s="27"/>
      <c r="CU24" s="27"/>
      <c r="CV24" s="27"/>
    </row>
    <row r="25" spans="2:100" ht="15.75" thickBot="1" x14ac:dyDescent="0.3">
      <c r="B25" s="58"/>
      <c r="C25" s="59"/>
      <c r="D25" s="59"/>
      <c r="E25" s="59"/>
      <c r="F25" s="60"/>
      <c r="G25" s="60"/>
      <c r="H25" s="60"/>
      <c r="I25" s="60"/>
      <c r="J25" s="61"/>
      <c r="K25" s="61"/>
      <c r="L25" s="62"/>
      <c r="CR25" s="27"/>
      <c r="CS25" s="27"/>
      <c r="CT25" s="27"/>
      <c r="CU25" s="27"/>
      <c r="CV25" s="27"/>
    </row>
    <row r="26" spans="2:100" x14ac:dyDescent="0.25">
      <c r="B26" s="27"/>
      <c r="C26" s="51"/>
      <c r="D26" s="51"/>
      <c r="E26" s="51"/>
      <c r="F26" s="52"/>
      <c r="G26" s="52"/>
      <c r="H26" s="52"/>
      <c r="I26" s="52"/>
      <c r="J26" s="27"/>
      <c r="K26" s="27"/>
      <c r="L26" s="27"/>
      <c r="CR26" s="27"/>
      <c r="CS26" s="27"/>
      <c r="CT26" s="27"/>
      <c r="CU26" s="27"/>
      <c r="CV26" s="27"/>
    </row>
    <row r="27" spans="2:100" x14ac:dyDescent="0.25">
      <c r="B27" s="27"/>
      <c r="C27" s="51"/>
      <c r="D27" s="51"/>
      <c r="E27" s="51"/>
      <c r="F27" s="52"/>
      <c r="G27" s="52"/>
      <c r="H27" s="52"/>
      <c r="I27" s="220"/>
      <c r="J27" s="220"/>
      <c r="K27" s="27"/>
      <c r="L27" s="27"/>
      <c r="CR27" s="27"/>
      <c r="CS27" s="27"/>
      <c r="CT27" s="27"/>
      <c r="CU27" s="27"/>
      <c r="CV27" s="27"/>
    </row>
    <row r="28" spans="2:100" ht="21.75" thickBot="1" x14ac:dyDescent="0.3">
      <c r="B28" s="27"/>
      <c r="C28" s="51"/>
      <c r="D28" s="51"/>
      <c r="E28" s="51"/>
      <c r="F28" s="52"/>
      <c r="G28" s="52"/>
      <c r="H28" s="52"/>
      <c r="I28" s="221"/>
      <c r="J28" s="221"/>
      <c r="K28" s="27"/>
      <c r="L28" s="27"/>
      <c r="U28" s="254" t="s">
        <v>246</v>
      </c>
      <c r="Z28" s="19"/>
      <c r="CR28" s="27"/>
      <c r="CS28" s="27"/>
      <c r="CT28" s="27"/>
      <c r="CU28" s="27"/>
      <c r="CV28" s="27"/>
    </row>
    <row r="29" spans="2:100" ht="15.75" x14ac:dyDescent="0.25">
      <c r="B29" s="468" t="s">
        <v>67</v>
      </c>
      <c r="C29" s="469"/>
      <c r="D29" s="469"/>
      <c r="E29" s="469"/>
      <c r="F29" s="469"/>
      <c r="G29" s="469"/>
      <c r="H29" s="469"/>
      <c r="I29" s="469"/>
      <c r="J29" s="469"/>
      <c r="K29" s="469"/>
      <c r="L29" s="469"/>
      <c r="M29" s="469"/>
      <c r="N29" s="469"/>
      <c r="O29" s="469"/>
      <c r="P29" s="470"/>
      <c r="Q29" s="470"/>
      <c r="R29" s="470"/>
      <c r="S29" s="471"/>
      <c r="U29" s="22"/>
      <c r="V29" s="31"/>
      <c r="W29" s="31"/>
      <c r="X29" s="31"/>
      <c r="Y29" s="31"/>
      <c r="Z29" s="32"/>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3"/>
      <c r="CR29" s="27"/>
      <c r="CS29" s="27"/>
      <c r="CT29" s="27"/>
      <c r="CU29" s="27"/>
      <c r="CV29" s="27"/>
    </row>
    <row r="30" spans="2:100" ht="15" customHeight="1" x14ac:dyDescent="0.25">
      <c r="B30" s="240"/>
      <c r="C30" s="241"/>
      <c r="D30" s="241"/>
      <c r="E30" s="241"/>
      <c r="F30" s="242"/>
      <c r="G30" s="242"/>
      <c r="H30" s="242"/>
      <c r="I30" s="242"/>
      <c r="J30" s="243"/>
      <c r="K30" s="243"/>
      <c r="L30" s="243"/>
      <c r="M30" s="243"/>
      <c r="N30" s="243"/>
      <c r="O30" s="243"/>
      <c r="P30" s="243"/>
      <c r="Q30" s="243"/>
      <c r="R30" s="243"/>
      <c r="S30" s="244"/>
      <c r="U30" s="25"/>
      <c r="V30" s="35"/>
      <c r="W30" s="35"/>
      <c r="X30" s="430" t="s">
        <v>136</v>
      </c>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8"/>
      <c r="BC30" s="398"/>
      <c r="BD30" s="398"/>
      <c r="BE30" s="398"/>
      <c r="BF30" s="398"/>
      <c r="BG30" s="398"/>
      <c r="BH30" s="288"/>
      <c r="CR30" s="27"/>
      <c r="CS30" s="27"/>
      <c r="CT30" s="27"/>
      <c r="CU30" s="27"/>
      <c r="CV30" s="27"/>
    </row>
    <row r="31" spans="2:100" ht="69" customHeight="1" x14ac:dyDescent="0.25">
      <c r="B31" s="245"/>
      <c r="C31" s="465" t="s">
        <v>2</v>
      </c>
      <c r="D31" s="465"/>
      <c r="E31" s="465"/>
      <c r="F31" s="120" t="s">
        <v>264</v>
      </c>
      <c r="G31" s="120" t="s">
        <v>265</v>
      </c>
      <c r="H31" s="120" t="s">
        <v>266</v>
      </c>
      <c r="I31" s="120" t="s">
        <v>161</v>
      </c>
      <c r="J31" s="120" t="s">
        <v>267</v>
      </c>
      <c r="K31" s="120" t="s">
        <v>268</v>
      </c>
      <c r="L31" s="120" t="s">
        <v>269</v>
      </c>
      <c r="M31" s="120" t="s">
        <v>165</v>
      </c>
      <c r="N31" s="120" t="s">
        <v>270</v>
      </c>
      <c r="O31" s="120" t="s">
        <v>271</v>
      </c>
      <c r="P31" s="120" t="s">
        <v>166</v>
      </c>
      <c r="Q31" s="120" t="s">
        <v>167</v>
      </c>
      <c r="R31" s="120" t="s">
        <v>272</v>
      </c>
      <c r="S31" s="246" t="s">
        <v>273</v>
      </c>
      <c r="U31" s="25"/>
      <c r="V31" s="480" t="s">
        <v>145</v>
      </c>
      <c r="W31" s="480"/>
      <c r="X31" s="430" t="s">
        <v>87</v>
      </c>
      <c r="Y31" s="430"/>
      <c r="Z31" s="430"/>
      <c r="AA31" s="430"/>
      <c r="AB31" s="430"/>
      <c r="AC31" s="430"/>
      <c r="AD31" s="430"/>
      <c r="AE31" s="430"/>
      <c r="AF31" s="430"/>
      <c r="AG31" s="430"/>
      <c r="AH31" s="430"/>
      <c r="AI31" s="430"/>
      <c r="AJ31" s="430"/>
      <c r="AK31" s="430"/>
      <c r="AL31" s="430"/>
      <c r="AM31" s="430"/>
      <c r="AN31" s="430"/>
      <c r="AO31" s="430"/>
      <c r="AP31" s="466"/>
      <c r="AQ31" s="466"/>
      <c r="AR31" s="466"/>
      <c r="AS31" s="466"/>
      <c r="AT31" s="466"/>
      <c r="AU31" s="466"/>
      <c r="AV31" s="466"/>
      <c r="AW31" s="466"/>
      <c r="AX31" s="466"/>
      <c r="AY31" s="466"/>
      <c r="AZ31" s="466"/>
      <c r="BA31" s="466"/>
      <c r="BB31" s="466"/>
      <c r="BC31" s="466"/>
      <c r="BD31" s="466"/>
      <c r="BE31" s="466"/>
      <c r="BF31" s="466"/>
      <c r="BG31" s="467"/>
      <c r="BH31" s="288"/>
      <c r="CR31" s="27"/>
      <c r="CS31" s="27"/>
      <c r="CT31" s="27"/>
      <c r="CU31" s="27"/>
      <c r="CV31" s="27"/>
    </row>
    <row r="32" spans="2:100" x14ac:dyDescent="0.25">
      <c r="B32" s="245"/>
      <c r="C32" s="465"/>
      <c r="D32" s="465"/>
      <c r="E32" s="465"/>
      <c r="F32" s="127" t="s">
        <v>1</v>
      </c>
      <c r="G32" s="127" t="s">
        <v>1</v>
      </c>
      <c r="H32" s="127" t="s">
        <v>1</v>
      </c>
      <c r="I32" s="128" t="s">
        <v>1</v>
      </c>
      <c r="J32" s="128" t="s">
        <v>1</v>
      </c>
      <c r="K32" s="127" t="s">
        <v>1</v>
      </c>
      <c r="L32" s="129" t="s">
        <v>1</v>
      </c>
      <c r="M32" s="129" t="s">
        <v>1</v>
      </c>
      <c r="N32" s="129" t="s">
        <v>1</v>
      </c>
      <c r="O32" s="129" t="s">
        <v>1</v>
      </c>
      <c r="P32" s="129" t="s">
        <v>1</v>
      </c>
      <c r="Q32" s="129" t="s">
        <v>1</v>
      </c>
      <c r="R32" s="129" t="s">
        <v>1</v>
      </c>
      <c r="S32" s="130" t="s">
        <v>1</v>
      </c>
      <c r="U32" s="25"/>
      <c r="V32" s="480"/>
      <c r="W32" s="480"/>
      <c r="X32" s="425">
        <v>41913</v>
      </c>
      <c r="Y32" s="479"/>
      <c r="Z32" s="479"/>
      <c r="AA32" s="425">
        <v>41944</v>
      </c>
      <c r="AB32" s="425"/>
      <c r="AC32" s="427"/>
      <c r="AD32" s="425">
        <v>41974</v>
      </c>
      <c r="AE32" s="425"/>
      <c r="AF32" s="427"/>
      <c r="AG32" s="425">
        <v>42005</v>
      </c>
      <c r="AH32" s="425"/>
      <c r="AI32" s="427"/>
      <c r="AJ32" s="425">
        <v>42036</v>
      </c>
      <c r="AK32" s="425"/>
      <c r="AL32" s="209"/>
      <c r="AM32" s="425">
        <v>42064</v>
      </c>
      <c r="AN32" s="425"/>
      <c r="AO32" s="209"/>
      <c r="AP32" s="425">
        <v>42095</v>
      </c>
      <c r="AQ32" s="425"/>
      <c r="AR32" s="209"/>
      <c r="AS32" s="425">
        <v>42125</v>
      </c>
      <c r="AT32" s="425"/>
      <c r="AU32" s="209"/>
      <c r="AV32" s="425">
        <v>42156</v>
      </c>
      <c r="AW32" s="425"/>
      <c r="AX32" s="209"/>
      <c r="AY32" s="425">
        <v>42186</v>
      </c>
      <c r="AZ32" s="425"/>
      <c r="BA32" s="209"/>
      <c r="BB32" s="425">
        <v>42217</v>
      </c>
      <c r="BC32" s="425"/>
      <c r="BD32" s="425"/>
      <c r="BE32" s="425">
        <v>42248</v>
      </c>
      <c r="BF32" s="425"/>
      <c r="BG32" s="209"/>
      <c r="BH32" s="26"/>
      <c r="CR32" s="27"/>
      <c r="CS32" s="27"/>
      <c r="CT32" s="27"/>
      <c r="CU32" s="27"/>
      <c r="CV32" s="27"/>
    </row>
    <row r="33" spans="2:100" ht="41.25" customHeight="1" x14ac:dyDescent="0.25">
      <c r="B33" s="245"/>
      <c r="C33" s="472" t="s">
        <v>3</v>
      </c>
      <c r="D33" s="472"/>
      <c r="E33" s="472"/>
      <c r="F33" s="247"/>
      <c r="G33" s="247"/>
      <c r="H33" s="247"/>
      <c r="I33" s="247"/>
      <c r="J33" s="247"/>
      <c r="K33" s="247"/>
      <c r="L33" s="247"/>
      <c r="M33" s="247"/>
      <c r="N33" s="247"/>
      <c r="O33" s="247"/>
      <c r="P33" s="247"/>
      <c r="Q33" s="247"/>
      <c r="R33" s="247"/>
      <c r="S33" s="247"/>
      <c r="U33" s="25"/>
      <c r="V33" s="480"/>
      <c r="W33" s="480"/>
      <c r="X33" s="118" t="s">
        <v>274</v>
      </c>
      <c r="Y33" s="118" t="s">
        <v>275</v>
      </c>
      <c r="Z33" s="275" t="s">
        <v>85</v>
      </c>
      <c r="AA33" s="118" t="s">
        <v>274</v>
      </c>
      <c r="AB33" s="118" t="s">
        <v>275</v>
      </c>
      <c r="AC33" s="275" t="s">
        <v>85</v>
      </c>
      <c r="AD33" s="118" t="s">
        <v>274</v>
      </c>
      <c r="AE33" s="118" t="s">
        <v>275</v>
      </c>
      <c r="AF33" s="275" t="s">
        <v>85</v>
      </c>
      <c r="AG33" s="118" t="s">
        <v>274</v>
      </c>
      <c r="AH33" s="118" t="s">
        <v>275</v>
      </c>
      <c r="AI33" s="275" t="s">
        <v>85</v>
      </c>
      <c r="AJ33" s="118" t="s">
        <v>274</v>
      </c>
      <c r="AK33" s="118" t="s">
        <v>275</v>
      </c>
      <c r="AL33" s="275" t="s">
        <v>85</v>
      </c>
      <c r="AM33" s="118" t="s">
        <v>274</v>
      </c>
      <c r="AN33" s="118" t="s">
        <v>275</v>
      </c>
      <c r="AO33" s="275" t="s">
        <v>85</v>
      </c>
      <c r="AP33" s="118" t="s">
        <v>274</v>
      </c>
      <c r="AQ33" s="118" t="s">
        <v>275</v>
      </c>
      <c r="AR33" s="275" t="s">
        <v>85</v>
      </c>
      <c r="AS33" s="118" t="s">
        <v>274</v>
      </c>
      <c r="AT33" s="118" t="s">
        <v>275</v>
      </c>
      <c r="AU33" s="275" t="s">
        <v>85</v>
      </c>
      <c r="AV33" s="118" t="s">
        <v>274</v>
      </c>
      <c r="AW33" s="118" t="s">
        <v>275</v>
      </c>
      <c r="AX33" s="275" t="s">
        <v>85</v>
      </c>
      <c r="AY33" s="118" t="s">
        <v>274</v>
      </c>
      <c r="AZ33" s="118" t="s">
        <v>275</v>
      </c>
      <c r="BA33" s="275" t="s">
        <v>85</v>
      </c>
      <c r="BB33" s="118" t="s">
        <v>274</v>
      </c>
      <c r="BC33" s="118" t="s">
        <v>275</v>
      </c>
      <c r="BD33" s="275" t="s">
        <v>85</v>
      </c>
      <c r="BE33" s="118" t="s">
        <v>274</v>
      </c>
      <c r="BF33" s="118" t="s">
        <v>275</v>
      </c>
      <c r="BG33" s="275" t="s">
        <v>85</v>
      </c>
      <c r="BH33" s="26"/>
      <c r="CR33" s="27"/>
      <c r="CS33" s="27"/>
      <c r="CT33" s="27"/>
      <c r="CU33" s="27"/>
      <c r="CV33" s="27"/>
    </row>
    <row r="34" spans="2:100" x14ac:dyDescent="0.25">
      <c r="B34" s="245"/>
      <c r="C34" s="472" t="s">
        <v>4</v>
      </c>
      <c r="D34" s="472"/>
      <c r="E34" s="472"/>
      <c r="F34" s="247"/>
      <c r="G34" s="247"/>
      <c r="H34" s="247"/>
      <c r="I34" s="247"/>
      <c r="J34" s="247"/>
      <c r="K34" s="247"/>
      <c r="L34" s="247"/>
      <c r="M34" s="247"/>
      <c r="N34" s="247"/>
      <c r="O34" s="247"/>
      <c r="P34" s="247"/>
      <c r="Q34" s="247"/>
      <c r="R34" s="247"/>
      <c r="S34" s="247"/>
      <c r="U34" s="25"/>
      <c r="V34" s="426" t="s">
        <v>86</v>
      </c>
      <c r="W34" s="45">
        <v>41944</v>
      </c>
      <c r="X34" s="464"/>
      <c r="Y34" s="464"/>
      <c r="Z34" s="213"/>
      <c r="AA34" s="663"/>
      <c r="AB34" s="663"/>
      <c r="AC34" s="213"/>
      <c r="AD34" s="663"/>
      <c r="AE34" s="663"/>
      <c r="AF34" s="213"/>
      <c r="AG34" s="663"/>
      <c r="AH34" s="663"/>
      <c r="AI34" s="213"/>
      <c r="AJ34" s="663"/>
      <c r="AK34" s="663"/>
      <c r="AL34" s="213"/>
      <c r="AM34" s="663"/>
      <c r="AN34" s="663"/>
      <c r="AO34" s="213"/>
      <c r="AP34" s="663"/>
      <c r="AQ34" s="663"/>
      <c r="AR34" s="213"/>
      <c r="AS34" s="663"/>
      <c r="AT34" s="663"/>
      <c r="AU34" s="213"/>
      <c r="AV34" s="663"/>
      <c r="AW34" s="663"/>
      <c r="AX34" s="213"/>
      <c r="AY34" s="663"/>
      <c r="AZ34" s="663"/>
      <c r="BA34" s="213"/>
      <c r="BB34" s="663"/>
      <c r="BC34" s="663"/>
      <c r="BD34" s="213"/>
      <c r="BE34" s="663"/>
      <c r="BF34" s="663"/>
      <c r="BG34" s="255"/>
      <c r="BH34" s="26"/>
      <c r="CR34" s="27"/>
      <c r="CS34" s="27"/>
      <c r="CT34" s="27"/>
      <c r="CU34" s="27"/>
      <c r="CV34" s="27"/>
    </row>
    <row r="35" spans="2:100" x14ac:dyDescent="0.25">
      <c r="B35" s="245"/>
      <c r="C35" s="472" t="s">
        <v>9</v>
      </c>
      <c r="D35" s="472"/>
      <c r="E35" s="472"/>
      <c r="F35" s="247"/>
      <c r="G35" s="247"/>
      <c r="H35" s="247"/>
      <c r="I35" s="247"/>
      <c r="J35" s="247"/>
      <c r="K35" s="247"/>
      <c r="L35" s="247"/>
      <c r="M35" s="247"/>
      <c r="N35" s="247"/>
      <c r="O35" s="247"/>
      <c r="P35" s="247"/>
      <c r="Q35" s="247"/>
      <c r="R35" s="247"/>
      <c r="S35" s="247"/>
      <c r="U35" s="25"/>
      <c r="V35" s="426"/>
      <c r="W35" s="45">
        <f>W34+31</f>
        <v>41975</v>
      </c>
      <c r="X35" s="464"/>
      <c r="Y35" s="464"/>
      <c r="Z35" s="213"/>
      <c r="AA35" s="464"/>
      <c r="AB35" s="464"/>
      <c r="AC35" s="213"/>
      <c r="AD35" s="663"/>
      <c r="AE35" s="663"/>
      <c r="AF35" s="213"/>
      <c r="AG35" s="663"/>
      <c r="AH35" s="663"/>
      <c r="AI35" s="213"/>
      <c r="AJ35" s="663"/>
      <c r="AK35" s="663"/>
      <c r="AL35" s="213"/>
      <c r="AM35" s="663"/>
      <c r="AN35" s="663"/>
      <c r="AO35" s="213"/>
      <c r="AP35" s="663"/>
      <c r="AQ35" s="663"/>
      <c r="AR35" s="213"/>
      <c r="AS35" s="663"/>
      <c r="AT35" s="663"/>
      <c r="AU35" s="213"/>
      <c r="AV35" s="663"/>
      <c r="AW35" s="663"/>
      <c r="AX35" s="213"/>
      <c r="AY35" s="663"/>
      <c r="AZ35" s="663"/>
      <c r="BA35" s="213"/>
      <c r="BB35" s="663"/>
      <c r="BC35" s="663"/>
      <c r="BD35" s="213"/>
      <c r="BE35" s="663"/>
      <c r="BF35" s="663"/>
      <c r="BG35" s="255"/>
      <c r="BH35" s="26"/>
      <c r="CR35" s="27"/>
      <c r="CS35" s="27"/>
      <c r="CT35" s="27"/>
      <c r="CU35" s="27"/>
      <c r="CV35" s="27"/>
    </row>
    <row r="36" spans="2:100" x14ac:dyDescent="0.25">
      <c r="B36" s="245"/>
      <c r="C36" s="472" t="s">
        <v>8</v>
      </c>
      <c r="D36" s="472"/>
      <c r="E36" s="472"/>
      <c r="F36" s="247"/>
      <c r="G36" s="247"/>
      <c r="H36" s="247"/>
      <c r="I36" s="247"/>
      <c r="J36" s="247"/>
      <c r="K36" s="247"/>
      <c r="L36" s="247"/>
      <c r="M36" s="247"/>
      <c r="N36" s="247"/>
      <c r="O36" s="247"/>
      <c r="P36" s="247"/>
      <c r="Q36" s="247"/>
      <c r="R36" s="247"/>
      <c r="S36" s="247"/>
      <c r="U36" s="25"/>
      <c r="V36" s="426"/>
      <c r="W36" s="45">
        <f t="shared" ref="W36:W57" si="2">W35+31</f>
        <v>42006</v>
      </c>
      <c r="X36" s="464"/>
      <c r="Y36" s="464"/>
      <c r="Z36" s="213"/>
      <c r="AA36" s="464"/>
      <c r="AB36" s="464"/>
      <c r="AC36" s="213"/>
      <c r="AD36" s="464"/>
      <c r="AE36" s="464"/>
      <c r="AF36" s="213"/>
      <c r="AG36" s="663"/>
      <c r="AH36" s="663"/>
      <c r="AI36" s="213"/>
      <c r="AJ36" s="663"/>
      <c r="AK36" s="663"/>
      <c r="AL36" s="213"/>
      <c r="AM36" s="663"/>
      <c r="AN36" s="663"/>
      <c r="AO36" s="213"/>
      <c r="AP36" s="663"/>
      <c r="AQ36" s="663"/>
      <c r="AR36" s="213"/>
      <c r="AS36" s="663"/>
      <c r="AT36" s="663"/>
      <c r="AU36" s="213"/>
      <c r="AV36" s="663"/>
      <c r="AW36" s="663"/>
      <c r="AX36" s="213"/>
      <c r="AY36" s="663"/>
      <c r="AZ36" s="663"/>
      <c r="BA36" s="213"/>
      <c r="BB36" s="663"/>
      <c r="BC36" s="663"/>
      <c r="BD36" s="213"/>
      <c r="BE36" s="663"/>
      <c r="BF36" s="663"/>
      <c r="BG36" s="255"/>
      <c r="BH36" s="26"/>
      <c r="CR36" s="27"/>
      <c r="CS36" s="27"/>
      <c r="CT36" s="27"/>
      <c r="CU36" s="27"/>
      <c r="CV36" s="27"/>
    </row>
    <row r="37" spans="2:100" x14ac:dyDescent="0.25">
      <c r="B37" s="245"/>
      <c r="C37" s="472" t="s">
        <v>7</v>
      </c>
      <c r="D37" s="472"/>
      <c r="E37" s="472"/>
      <c r="F37" s="247"/>
      <c r="G37" s="247"/>
      <c r="H37" s="247"/>
      <c r="I37" s="247"/>
      <c r="J37" s="247"/>
      <c r="K37" s="247"/>
      <c r="L37" s="247"/>
      <c r="M37" s="247"/>
      <c r="N37" s="247"/>
      <c r="O37" s="247"/>
      <c r="P37" s="247"/>
      <c r="Q37" s="247"/>
      <c r="R37" s="247"/>
      <c r="S37" s="247"/>
      <c r="U37" s="25"/>
      <c r="V37" s="426"/>
      <c r="W37" s="45">
        <f t="shared" si="2"/>
        <v>42037</v>
      </c>
      <c r="X37" s="464"/>
      <c r="Y37" s="464"/>
      <c r="Z37" s="213"/>
      <c r="AA37" s="464"/>
      <c r="AB37" s="464"/>
      <c r="AC37" s="213"/>
      <c r="AD37" s="464"/>
      <c r="AE37" s="464"/>
      <c r="AF37" s="213"/>
      <c r="AG37" s="464"/>
      <c r="AH37" s="464"/>
      <c r="AI37" s="213"/>
      <c r="AJ37" s="663"/>
      <c r="AK37" s="663"/>
      <c r="AL37" s="213"/>
      <c r="AM37" s="663"/>
      <c r="AN37" s="663"/>
      <c r="AO37" s="213"/>
      <c r="AP37" s="663"/>
      <c r="AQ37" s="663"/>
      <c r="AR37" s="213"/>
      <c r="AS37" s="663"/>
      <c r="AT37" s="663"/>
      <c r="AU37" s="213"/>
      <c r="AV37" s="663"/>
      <c r="AW37" s="663"/>
      <c r="AX37" s="213"/>
      <c r="AY37" s="663"/>
      <c r="AZ37" s="663"/>
      <c r="BA37" s="213"/>
      <c r="BB37" s="663"/>
      <c r="BC37" s="663"/>
      <c r="BD37" s="213"/>
      <c r="BE37" s="663"/>
      <c r="BF37" s="663"/>
      <c r="BG37" s="255"/>
      <c r="BH37" s="26"/>
      <c r="CR37" s="27"/>
      <c r="CS37" s="27"/>
      <c r="CT37" s="27"/>
      <c r="CU37" s="27"/>
      <c r="CV37" s="27"/>
    </row>
    <row r="38" spans="2:100" x14ac:dyDescent="0.25">
      <c r="B38" s="245"/>
      <c r="C38" s="472" t="s">
        <v>6</v>
      </c>
      <c r="D38" s="472"/>
      <c r="E38" s="472"/>
      <c r="F38" s="247"/>
      <c r="G38" s="247"/>
      <c r="H38" s="247"/>
      <c r="I38" s="247"/>
      <c r="J38" s="247"/>
      <c r="K38" s="247"/>
      <c r="L38" s="247"/>
      <c r="M38" s="247"/>
      <c r="N38" s="247"/>
      <c r="O38" s="247"/>
      <c r="P38" s="247"/>
      <c r="Q38" s="247"/>
      <c r="R38" s="247"/>
      <c r="S38" s="247"/>
      <c r="U38" s="25"/>
      <c r="V38" s="426"/>
      <c r="W38" s="45">
        <f t="shared" si="2"/>
        <v>42068</v>
      </c>
      <c r="X38" s="464"/>
      <c r="Y38" s="464"/>
      <c r="Z38" s="213"/>
      <c r="AA38" s="464"/>
      <c r="AB38" s="464"/>
      <c r="AC38" s="213"/>
      <c r="AD38" s="464"/>
      <c r="AE38" s="464"/>
      <c r="AF38" s="213"/>
      <c r="AG38" s="464"/>
      <c r="AH38" s="464"/>
      <c r="AI38" s="213"/>
      <c r="AJ38" s="464"/>
      <c r="AK38" s="464"/>
      <c r="AL38" s="213"/>
      <c r="AM38" s="663"/>
      <c r="AN38" s="663"/>
      <c r="AO38" s="213"/>
      <c r="AP38" s="663"/>
      <c r="AQ38" s="663"/>
      <c r="AR38" s="213"/>
      <c r="AS38" s="663"/>
      <c r="AT38" s="663"/>
      <c r="AU38" s="213"/>
      <c r="AV38" s="663"/>
      <c r="AW38" s="663"/>
      <c r="AX38" s="213"/>
      <c r="AY38" s="663"/>
      <c r="AZ38" s="663"/>
      <c r="BA38" s="213"/>
      <c r="BB38" s="663"/>
      <c r="BC38" s="663"/>
      <c r="BD38" s="213"/>
      <c r="BE38" s="663"/>
      <c r="BF38" s="663"/>
      <c r="BG38" s="255"/>
      <c r="BH38" s="26"/>
      <c r="CR38" s="27"/>
      <c r="CS38" s="27"/>
      <c r="CT38" s="27"/>
      <c r="CU38" s="27"/>
      <c r="CV38" s="27"/>
    </row>
    <row r="39" spans="2:100" x14ac:dyDescent="0.25">
      <c r="B39" s="245"/>
      <c r="C39" s="472" t="s">
        <v>5</v>
      </c>
      <c r="D39" s="472"/>
      <c r="E39" s="472"/>
      <c r="F39" s="247"/>
      <c r="G39" s="247"/>
      <c r="H39" s="247"/>
      <c r="I39" s="247"/>
      <c r="J39" s="247"/>
      <c r="K39" s="247"/>
      <c r="L39" s="247"/>
      <c r="M39" s="247"/>
      <c r="N39" s="247"/>
      <c r="O39" s="247"/>
      <c r="P39" s="247"/>
      <c r="Q39" s="247"/>
      <c r="R39" s="247"/>
      <c r="S39" s="247"/>
      <c r="U39" s="25"/>
      <c r="V39" s="426"/>
      <c r="W39" s="45">
        <f t="shared" si="2"/>
        <v>42099</v>
      </c>
      <c r="X39" s="464"/>
      <c r="Y39" s="464"/>
      <c r="Z39" s="213"/>
      <c r="AA39" s="464"/>
      <c r="AB39" s="464"/>
      <c r="AC39" s="213"/>
      <c r="AD39" s="464"/>
      <c r="AE39" s="464"/>
      <c r="AF39" s="213"/>
      <c r="AG39" s="464"/>
      <c r="AH39" s="464"/>
      <c r="AI39" s="213"/>
      <c r="AJ39" s="464"/>
      <c r="AK39" s="464"/>
      <c r="AL39" s="213"/>
      <c r="AM39" s="464"/>
      <c r="AN39" s="464"/>
      <c r="AO39" s="262"/>
      <c r="AP39" s="663"/>
      <c r="AQ39" s="663"/>
      <c r="AR39" s="213"/>
      <c r="AS39" s="663"/>
      <c r="AT39" s="663"/>
      <c r="AU39" s="213"/>
      <c r="AV39" s="663"/>
      <c r="AW39" s="663"/>
      <c r="AX39" s="213"/>
      <c r="AY39" s="663"/>
      <c r="AZ39" s="663"/>
      <c r="BA39" s="213"/>
      <c r="BB39" s="663"/>
      <c r="BC39" s="663"/>
      <c r="BD39" s="213"/>
      <c r="BE39" s="663"/>
      <c r="BF39" s="663"/>
      <c r="BG39" s="255"/>
      <c r="BH39" s="26"/>
      <c r="CR39" s="27"/>
      <c r="CS39" s="27"/>
      <c r="CT39" s="27"/>
      <c r="CU39" s="27"/>
      <c r="CV39" s="27"/>
    </row>
    <row r="40" spans="2:100" x14ac:dyDescent="0.25">
      <c r="B40" s="245"/>
      <c r="C40" s="465" t="s">
        <v>10</v>
      </c>
      <c r="D40" s="465"/>
      <c r="E40" s="465"/>
      <c r="F40" s="248">
        <f>SUM(F33:F39)</f>
        <v>0</v>
      </c>
      <c r="G40" s="248">
        <f t="shared" ref="G40:S40" si="3">SUM(G33:G39)</f>
        <v>0</v>
      </c>
      <c r="H40" s="248">
        <f t="shared" si="3"/>
        <v>0</v>
      </c>
      <c r="I40" s="248">
        <f t="shared" si="3"/>
        <v>0</v>
      </c>
      <c r="J40" s="248">
        <f t="shared" si="3"/>
        <v>0</v>
      </c>
      <c r="K40" s="248">
        <f t="shared" si="3"/>
        <v>0</v>
      </c>
      <c r="L40" s="248">
        <f>SUM(L33:L39)</f>
        <v>0</v>
      </c>
      <c r="M40" s="248">
        <f t="shared" si="3"/>
        <v>0</v>
      </c>
      <c r="N40" s="248">
        <f t="shared" si="3"/>
        <v>0</v>
      </c>
      <c r="O40" s="248">
        <f t="shared" si="3"/>
        <v>0</v>
      </c>
      <c r="P40" s="248">
        <f t="shared" si="3"/>
        <v>0</v>
      </c>
      <c r="Q40" s="248">
        <f t="shared" si="3"/>
        <v>0</v>
      </c>
      <c r="R40" s="248">
        <f t="shared" si="3"/>
        <v>0</v>
      </c>
      <c r="S40" s="249">
        <f t="shared" si="3"/>
        <v>0</v>
      </c>
      <c r="U40" s="25"/>
      <c r="V40" s="426"/>
      <c r="W40" s="45">
        <f t="shared" si="2"/>
        <v>42130</v>
      </c>
      <c r="X40" s="464"/>
      <c r="Y40" s="464"/>
      <c r="Z40" s="213"/>
      <c r="AA40" s="464"/>
      <c r="AB40" s="464"/>
      <c r="AC40" s="213"/>
      <c r="AD40" s="464"/>
      <c r="AE40" s="464"/>
      <c r="AF40" s="213"/>
      <c r="AG40" s="464"/>
      <c r="AH40" s="464"/>
      <c r="AI40" s="213"/>
      <c r="AJ40" s="464"/>
      <c r="AK40" s="464"/>
      <c r="AL40" s="213"/>
      <c r="AM40" s="464"/>
      <c r="AN40" s="464"/>
      <c r="AO40" s="262"/>
      <c r="AP40" s="464"/>
      <c r="AQ40" s="464"/>
      <c r="AR40" s="262"/>
      <c r="AS40" s="663"/>
      <c r="AT40" s="663"/>
      <c r="AU40" s="213"/>
      <c r="AV40" s="663"/>
      <c r="AW40" s="663"/>
      <c r="AX40" s="213"/>
      <c r="AY40" s="663"/>
      <c r="AZ40" s="663"/>
      <c r="BA40" s="213"/>
      <c r="BB40" s="663"/>
      <c r="BC40" s="663"/>
      <c r="BD40" s="213"/>
      <c r="BE40" s="663"/>
      <c r="BF40" s="663"/>
      <c r="BG40" s="255"/>
      <c r="BH40" s="26"/>
      <c r="CR40" s="27"/>
      <c r="CS40" s="27"/>
      <c r="CT40" s="27"/>
      <c r="CU40" s="27"/>
      <c r="CV40" s="27"/>
    </row>
    <row r="41" spans="2:100" x14ac:dyDescent="0.25">
      <c r="B41" s="245"/>
      <c r="C41" s="243"/>
      <c r="D41" s="243"/>
      <c r="E41" s="243"/>
      <c r="F41" s="243"/>
      <c r="G41" s="243"/>
      <c r="H41" s="243"/>
      <c r="I41" s="243"/>
      <c r="J41" s="243"/>
      <c r="K41" s="243"/>
      <c r="L41" s="243"/>
      <c r="M41" s="243"/>
      <c r="N41" s="243"/>
      <c r="O41" s="243"/>
      <c r="P41" s="243"/>
      <c r="Q41" s="243"/>
      <c r="R41" s="243"/>
      <c r="S41" s="250"/>
      <c r="U41" s="25"/>
      <c r="V41" s="426"/>
      <c r="W41" s="45">
        <f t="shared" si="2"/>
        <v>42161</v>
      </c>
      <c r="X41" s="464"/>
      <c r="Y41" s="464"/>
      <c r="Z41" s="213"/>
      <c r="AA41" s="464"/>
      <c r="AB41" s="464"/>
      <c r="AC41" s="213"/>
      <c r="AD41" s="464"/>
      <c r="AE41" s="464"/>
      <c r="AF41" s="213"/>
      <c r="AG41" s="464"/>
      <c r="AH41" s="464"/>
      <c r="AI41" s="213"/>
      <c r="AJ41" s="464"/>
      <c r="AK41" s="464"/>
      <c r="AL41" s="213"/>
      <c r="AM41" s="464"/>
      <c r="AN41" s="464"/>
      <c r="AO41" s="262"/>
      <c r="AP41" s="464"/>
      <c r="AQ41" s="464"/>
      <c r="AR41" s="262"/>
      <c r="AS41" s="464"/>
      <c r="AT41" s="464"/>
      <c r="AU41" s="262"/>
      <c r="AV41" s="663"/>
      <c r="AW41" s="663"/>
      <c r="AX41" s="213"/>
      <c r="AY41" s="663"/>
      <c r="AZ41" s="663"/>
      <c r="BA41" s="213"/>
      <c r="BB41" s="663"/>
      <c r="BC41" s="663"/>
      <c r="BD41" s="213"/>
      <c r="BE41" s="663"/>
      <c r="BF41" s="663"/>
      <c r="BG41" s="255"/>
      <c r="BH41" s="26"/>
      <c r="CR41" s="27"/>
      <c r="CS41" s="27"/>
      <c r="CT41" s="27"/>
      <c r="CU41" s="27"/>
      <c r="CV41" s="27"/>
    </row>
    <row r="42" spans="2:100" ht="15.75" thickBot="1" x14ac:dyDescent="0.3">
      <c r="B42" s="251"/>
      <c r="C42" s="252"/>
      <c r="D42" s="252"/>
      <c r="E42" s="252"/>
      <c r="F42" s="252"/>
      <c r="G42" s="252"/>
      <c r="H42" s="252"/>
      <c r="I42" s="252"/>
      <c r="J42" s="252"/>
      <c r="K42" s="252"/>
      <c r="L42" s="252"/>
      <c r="M42" s="252"/>
      <c r="N42" s="252"/>
      <c r="O42" s="252"/>
      <c r="P42" s="252"/>
      <c r="Q42" s="252"/>
      <c r="R42" s="252"/>
      <c r="S42" s="253"/>
      <c r="U42" s="25"/>
      <c r="V42" s="426"/>
      <c r="W42" s="45">
        <f t="shared" si="2"/>
        <v>42192</v>
      </c>
      <c r="X42" s="4"/>
      <c r="Y42" s="4"/>
      <c r="Z42" s="256">
        <f>(X42-Y42)*0.1</f>
        <v>0</v>
      </c>
      <c r="AA42" s="464"/>
      <c r="AB42" s="464"/>
      <c r="AC42" s="213"/>
      <c r="AD42" s="464"/>
      <c r="AE42" s="464"/>
      <c r="AF42" s="213"/>
      <c r="AG42" s="464"/>
      <c r="AH42" s="464"/>
      <c r="AI42" s="213"/>
      <c r="AJ42" s="464"/>
      <c r="AK42" s="464"/>
      <c r="AL42" s="213"/>
      <c r="AM42" s="464"/>
      <c r="AN42" s="464"/>
      <c r="AO42" s="262"/>
      <c r="AP42" s="464"/>
      <c r="AQ42" s="464"/>
      <c r="AR42" s="262"/>
      <c r="AS42" s="464"/>
      <c r="AT42" s="464"/>
      <c r="AU42" s="262"/>
      <c r="AV42" s="464"/>
      <c r="AW42" s="464"/>
      <c r="AX42" s="262"/>
      <c r="AY42" s="663"/>
      <c r="AZ42" s="663"/>
      <c r="BA42" s="213"/>
      <c r="BB42" s="663"/>
      <c r="BC42" s="663"/>
      <c r="BD42" s="213"/>
      <c r="BE42" s="663"/>
      <c r="BF42" s="663"/>
      <c r="BG42" s="255"/>
      <c r="BH42" s="26"/>
      <c r="CR42" s="27"/>
      <c r="CS42" s="27"/>
      <c r="CT42" s="27"/>
      <c r="CU42" s="27"/>
      <c r="CV42" s="27"/>
    </row>
    <row r="43" spans="2:100" x14ac:dyDescent="0.25">
      <c r="C43" s="51"/>
      <c r="D43" s="51"/>
      <c r="E43" s="51"/>
      <c r="F43" s="52"/>
      <c r="G43" s="52"/>
      <c r="H43" s="52"/>
      <c r="I43" s="52"/>
      <c r="U43" s="25"/>
      <c r="V43" s="426"/>
      <c r="W43" s="45">
        <f t="shared" si="2"/>
        <v>42223</v>
      </c>
      <c r="X43" s="4"/>
      <c r="Y43" s="4"/>
      <c r="Z43" s="256">
        <f>(X43-Y43)*0.2</f>
        <v>0</v>
      </c>
      <c r="AA43" s="4"/>
      <c r="AB43" s="4"/>
      <c r="AC43" s="256">
        <f>(AA43-AB43)*0.1</f>
        <v>0</v>
      </c>
      <c r="AD43" s="464"/>
      <c r="AE43" s="464"/>
      <c r="AF43" s="213"/>
      <c r="AG43" s="464"/>
      <c r="AH43" s="464"/>
      <c r="AI43" s="213"/>
      <c r="AJ43" s="464"/>
      <c r="AK43" s="464"/>
      <c r="AL43" s="213"/>
      <c r="AM43" s="464"/>
      <c r="AN43" s="464"/>
      <c r="AO43" s="262"/>
      <c r="AP43" s="464"/>
      <c r="AQ43" s="464"/>
      <c r="AR43" s="262"/>
      <c r="AS43" s="464"/>
      <c r="AT43" s="464"/>
      <c r="AU43" s="262"/>
      <c r="AV43" s="464"/>
      <c r="AW43" s="464"/>
      <c r="AX43" s="262"/>
      <c r="AY43" s="464"/>
      <c r="AZ43" s="464"/>
      <c r="BA43" s="262"/>
      <c r="BB43" s="663"/>
      <c r="BC43" s="663"/>
      <c r="BD43" s="213"/>
      <c r="BE43" s="663"/>
      <c r="BF43" s="663"/>
      <c r="BG43" s="255"/>
      <c r="BH43" s="26"/>
      <c r="CR43" s="27"/>
      <c r="CS43" s="27"/>
      <c r="CT43" s="27"/>
      <c r="CU43" s="27"/>
      <c r="CV43" s="27"/>
    </row>
    <row r="44" spans="2:100" x14ac:dyDescent="0.25">
      <c r="C44" s="51"/>
      <c r="D44" s="51"/>
      <c r="E44" s="51"/>
      <c r="F44" s="52"/>
      <c r="G44" s="52"/>
      <c r="H44" s="52"/>
      <c r="I44" s="52"/>
      <c r="U44" s="25"/>
      <c r="V44" s="426"/>
      <c r="W44" s="45">
        <f t="shared" si="2"/>
        <v>42254</v>
      </c>
      <c r="X44" s="4"/>
      <c r="Y44" s="4"/>
      <c r="Z44" s="256">
        <f>(X44-Y44)*0.3</f>
        <v>0</v>
      </c>
      <c r="AA44" s="4"/>
      <c r="AB44" s="4"/>
      <c r="AC44" s="256">
        <f>(AA44-AB44)*0.2</f>
        <v>0</v>
      </c>
      <c r="AD44" s="4"/>
      <c r="AE44" s="4"/>
      <c r="AF44" s="256">
        <f>(AD44-AE44)*0.1</f>
        <v>0</v>
      </c>
      <c r="AG44" s="464"/>
      <c r="AH44" s="464"/>
      <c r="AI44" s="213"/>
      <c r="AJ44" s="464"/>
      <c r="AK44" s="464"/>
      <c r="AL44" s="213"/>
      <c r="AM44" s="464"/>
      <c r="AN44" s="464"/>
      <c r="AO44" s="262"/>
      <c r="AP44" s="464"/>
      <c r="AQ44" s="464"/>
      <c r="AR44" s="262"/>
      <c r="AS44" s="464"/>
      <c r="AT44" s="464"/>
      <c r="AU44" s="262"/>
      <c r="AV44" s="464"/>
      <c r="AW44" s="464"/>
      <c r="AX44" s="262"/>
      <c r="AY44" s="464"/>
      <c r="AZ44" s="464"/>
      <c r="BA44" s="262"/>
      <c r="BB44" s="464"/>
      <c r="BC44" s="464"/>
      <c r="BD44" s="262"/>
      <c r="BE44" s="663"/>
      <c r="BF44" s="663"/>
      <c r="BG44" s="255"/>
      <c r="BH44" s="26"/>
      <c r="CR44" s="27"/>
      <c r="CS44" s="27"/>
      <c r="CT44" s="27"/>
      <c r="CU44" s="27"/>
      <c r="CV44" s="27"/>
    </row>
    <row r="45" spans="2:100" x14ac:dyDescent="0.25">
      <c r="C45" s="64"/>
      <c r="D45" s="65" t="s">
        <v>35</v>
      </c>
      <c r="E45" s="51"/>
      <c r="F45" s="52"/>
      <c r="G45" s="52"/>
      <c r="H45" s="52"/>
      <c r="I45" s="52"/>
      <c r="U45" s="25"/>
      <c r="V45" s="426"/>
      <c r="W45" s="45">
        <f t="shared" si="2"/>
        <v>42285</v>
      </c>
      <c r="X45" s="4"/>
      <c r="Y45" s="4"/>
      <c r="Z45" s="256">
        <f>(X45-Y45)*0.4</f>
        <v>0</v>
      </c>
      <c r="AA45" s="4"/>
      <c r="AB45" s="4"/>
      <c r="AC45" s="256">
        <f>(AA45-AB45)*0.3</f>
        <v>0</v>
      </c>
      <c r="AD45" s="4"/>
      <c r="AE45" s="4"/>
      <c r="AF45" s="256">
        <f>(AD45-AE45)*0.2</f>
        <v>0</v>
      </c>
      <c r="AG45" s="4"/>
      <c r="AH45" s="4"/>
      <c r="AI45" s="256">
        <f>(AG45-AH45)*0.1</f>
        <v>0</v>
      </c>
      <c r="AJ45" s="464"/>
      <c r="AK45" s="464"/>
      <c r="AL45" s="213"/>
      <c r="AM45" s="464"/>
      <c r="AN45" s="464"/>
      <c r="AO45" s="262"/>
      <c r="AP45" s="464"/>
      <c r="AQ45" s="464"/>
      <c r="AR45" s="262"/>
      <c r="AS45" s="464"/>
      <c r="AT45" s="464"/>
      <c r="AU45" s="262"/>
      <c r="AV45" s="464"/>
      <c r="AW45" s="464"/>
      <c r="AX45" s="262"/>
      <c r="AY45" s="464"/>
      <c r="AZ45" s="464"/>
      <c r="BA45" s="262"/>
      <c r="BB45" s="464"/>
      <c r="BC45" s="464"/>
      <c r="BD45" s="262"/>
      <c r="BE45" s="464"/>
      <c r="BF45" s="464"/>
      <c r="BG45" s="262"/>
      <c r="BH45" s="26"/>
      <c r="CR45" s="27"/>
      <c r="CS45" s="27"/>
      <c r="CT45" s="27"/>
      <c r="CU45" s="27"/>
      <c r="CV45" s="27"/>
    </row>
    <row r="46" spans="2:100" x14ac:dyDescent="0.25">
      <c r="E46" s="51"/>
      <c r="F46" s="52"/>
      <c r="G46" s="52"/>
      <c r="H46" s="52"/>
      <c r="I46" s="52"/>
      <c r="U46" s="25"/>
      <c r="V46" s="398"/>
      <c r="W46" s="45">
        <f t="shared" si="2"/>
        <v>42316</v>
      </c>
      <c r="X46" s="4"/>
      <c r="Y46" s="4"/>
      <c r="Z46" s="256">
        <f>(X46-Y46)*0.5</f>
        <v>0</v>
      </c>
      <c r="AA46" s="4"/>
      <c r="AB46" s="4"/>
      <c r="AC46" s="256">
        <f>(AA46-AB46)*0.4</f>
        <v>0</v>
      </c>
      <c r="AD46" s="4"/>
      <c r="AE46" s="4"/>
      <c r="AF46" s="256">
        <f>(AD46-AE46)*0.3</f>
        <v>0</v>
      </c>
      <c r="AG46" s="4"/>
      <c r="AH46" s="4"/>
      <c r="AI46" s="256">
        <f>(AG46-AH46)*0.2</f>
        <v>0</v>
      </c>
      <c r="AJ46" s="4"/>
      <c r="AK46" s="4"/>
      <c r="AL46" s="256">
        <f>(AJ46-AK46)*0.1</f>
        <v>0</v>
      </c>
      <c r="AM46" s="464"/>
      <c r="AN46" s="464"/>
      <c r="AO46" s="262"/>
      <c r="AP46" s="464"/>
      <c r="AQ46" s="464"/>
      <c r="AR46" s="262"/>
      <c r="AS46" s="464"/>
      <c r="AT46" s="464"/>
      <c r="AU46" s="262"/>
      <c r="AV46" s="464"/>
      <c r="AW46" s="464"/>
      <c r="AX46" s="262"/>
      <c r="AY46" s="464"/>
      <c r="AZ46" s="464"/>
      <c r="BA46" s="262"/>
      <c r="BB46" s="464"/>
      <c r="BC46" s="464"/>
      <c r="BD46" s="262"/>
      <c r="BE46" s="464"/>
      <c r="BF46" s="464"/>
      <c r="BG46" s="263"/>
      <c r="BH46" s="26"/>
      <c r="CR46" s="27"/>
      <c r="CS46" s="27"/>
      <c r="CT46" s="27"/>
      <c r="CU46" s="27"/>
      <c r="CV46" s="27"/>
    </row>
    <row r="47" spans="2:100" x14ac:dyDescent="0.25">
      <c r="C47" s="51"/>
      <c r="D47" s="51"/>
      <c r="E47" s="51"/>
      <c r="F47" s="52"/>
      <c r="G47" s="52"/>
      <c r="H47" s="52"/>
      <c r="I47" s="52"/>
      <c r="U47" s="25"/>
      <c r="V47" s="398"/>
      <c r="W47" s="45">
        <f t="shared" si="2"/>
        <v>42347</v>
      </c>
      <c r="X47" s="4"/>
      <c r="Y47" s="4"/>
      <c r="Z47" s="256">
        <f>(X47-Y47)*0.5</f>
        <v>0</v>
      </c>
      <c r="AA47" s="4"/>
      <c r="AB47" s="4"/>
      <c r="AC47" s="256">
        <f>(AA47-AB47)*0.5</f>
        <v>0</v>
      </c>
      <c r="AD47" s="4"/>
      <c r="AE47" s="4"/>
      <c r="AF47" s="256">
        <f>(AD47-AE47)*0.4</f>
        <v>0</v>
      </c>
      <c r="AG47" s="4"/>
      <c r="AH47" s="4"/>
      <c r="AI47" s="256">
        <f>(AG47-AH47)*0.3</f>
        <v>0</v>
      </c>
      <c r="AJ47" s="4"/>
      <c r="AK47" s="4"/>
      <c r="AL47" s="256">
        <f>(AJ47-AK47)*0.2</f>
        <v>0</v>
      </c>
      <c r="AM47" s="4"/>
      <c r="AN47" s="4"/>
      <c r="AO47" s="256">
        <f>(AM47-AN47)*0.1</f>
        <v>0</v>
      </c>
      <c r="AP47" s="464"/>
      <c r="AQ47" s="464"/>
      <c r="AR47" s="262"/>
      <c r="AS47" s="464"/>
      <c r="AT47" s="464"/>
      <c r="AU47" s="262"/>
      <c r="AV47" s="464"/>
      <c r="AW47" s="464"/>
      <c r="AX47" s="262"/>
      <c r="AY47" s="464"/>
      <c r="AZ47" s="464"/>
      <c r="BA47" s="262"/>
      <c r="BB47" s="464"/>
      <c r="BC47" s="464"/>
      <c r="BD47" s="262"/>
      <c r="BE47" s="464"/>
      <c r="BF47" s="464"/>
      <c r="BG47" s="263"/>
      <c r="BH47" s="26"/>
      <c r="CR47" s="27"/>
      <c r="CS47" s="27"/>
      <c r="CT47" s="27"/>
      <c r="CU47" s="27"/>
      <c r="CV47" s="27"/>
    </row>
    <row r="48" spans="2:100" s="66" customFormat="1" x14ac:dyDescent="0.25">
      <c r="U48" s="25"/>
      <c r="V48" s="398"/>
      <c r="W48" s="45">
        <f t="shared" si="2"/>
        <v>42378</v>
      </c>
      <c r="X48" s="4"/>
      <c r="Y48" s="4"/>
      <c r="Z48" s="256">
        <f t="shared" ref="Z48:Z56" si="4">(X48-Y48)*0.5</f>
        <v>0</v>
      </c>
      <c r="AA48" s="4"/>
      <c r="AB48" s="4"/>
      <c r="AC48" s="256">
        <f t="shared" ref="AC48:AC57" si="5">(AA48-AB48)*0.5</f>
        <v>0</v>
      </c>
      <c r="AD48" s="4"/>
      <c r="AE48" s="4"/>
      <c r="AF48" s="256">
        <f>(AD48-AE48)*0.5</f>
        <v>0</v>
      </c>
      <c r="AG48" s="4"/>
      <c r="AH48" s="4"/>
      <c r="AI48" s="256">
        <f>(AG48-AH48)*0.4</f>
        <v>0</v>
      </c>
      <c r="AJ48" s="4"/>
      <c r="AK48" s="4"/>
      <c r="AL48" s="256">
        <f>(AJ48-AK48)*0.3</f>
        <v>0</v>
      </c>
      <c r="AM48" s="4"/>
      <c r="AN48" s="4"/>
      <c r="AO48" s="256">
        <f>(AM48-AN48)*0.2</f>
        <v>0</v>
      </c>
      <c r="AP48" s="4"/>
      <c r="AQ48" s="4"/>
      <c r="AR48" s="256">
        <f>(AP48-AQ48)*0.1</f>
        <v>0</v>
      </c>
      <c r="AS48" s="464"/>
      <c r="AT48" s="464"/>
      <c r="AU48" s="262"/>
      <c r="AV48" s="464"/>
      <c r="AW48" s="464"/>
      <c r="AX48" s="262"/>
      <c r="AY48" s="464"/>
      <c r="AZ48" s="464"/>
      <c r="BA48" s="262"/>
      <c r="BB48" s="464"/>
      <c r="BC48" s="464"/>
      <c r="BD48" s="262"/>
      <c r="BE48" s="464"/>
      <c r="BF48" s="464"/>
      <c r="BG48" s="263"/>
      <c r="BH48" s="70"/>
      <c r="CR48" s="35"/>
      <c r="CS48" s="35"/>
      <c r="CT48" s="35"/>
      <c r="CU48" s="35"/>
      <c r="CV48" s="35"/>
    </row>
    <row r="49" spans="3:100" s="66" customFormat="1" x14ac:dyDescent="0.25">
      <c r="U49" s="25"/>
      <c r="V49" s="398"/>
      <c r="W49" s="45">
        <f t="shared" si="2"/>
        <v>42409</v>
      </c>
      <c r="X49" s="4"/>
      <c r="Y49" s="4"/>
      <c r="Z49" s="256">
        <f t="shared" si="4"/>
        <v>0</v>
      </c>
      <c r="AA49" s="4"/>
      <c r="AB49" s="4"/>
      <c r="AC49" s="256">
        <f t="shared" si="5"/>
        <v>0</v>
      </c>
      <c r="AD49" s="4"/>
      <c r="AE49" s="4"/>
      <c r="AF49" s="256">
        <f t="shared" ref="AF49:AF57" si="6">(AD49-AE49)*0.5</f>
        <v>0</v>
      </c>
      <c r="AG49" s="4"/>
      <c r="AH49" s="4"/>
      <c r="AI49" s="256">
        <f>(AG49-AH49)*0.5</f>
        <v>0</v>
      </c>
      <c r="AJ49" s="4"/>
      <c r="AK49" s="4"/>
      <c r="AL49" s="256">
        <f>(AJ49-AK49)*0.4</f>
        <v>0</v>
      </c>
      <c r="AM49" s="4"/>
      <c r="AN49" s="4"/>
      <c r="AO49" s="256">
        <f>(AM49-AN49)*0.3</f>
        <v>0</v>
      </c>
      <c r="AP49" s="4"/>
      <c r="AQ49" s="4"/>
      <c r="AR49" s="256">
        <f>(AP49-AQ49)*0.2</f>
        <v>0</v>
      </c>
      <c r="AS49" s="4"/>
      <c r="AT49" s="4"/>
      <c r="AU49" s="256">
        <f>(AS49-AT49)*0.1</f>
        <v>0</v>
      </c>
      <c r="AV49" s="464"/>
      <c r="AW49" s="464"/>
      <c r="AX49" s="262"/>
      <c r="AY49" s="464"/>
      <c r="AZ49" s="464"/>
      <c r="BA49" s="262"/>
      <c r="BB49" s="464"/>
      <c r="BC49" s="464"/>
      <c r="BD49" s="262"/>
      <c r="BE49" s="464"/>
      <c r="BF49" s="464"/>
      <c r="BG49" s="263"/>
      <c r="BH49" s="70"/>
      <c r="CR49" s="35"/>
      <c r="CS49" s="35"/>
      <c r="CT49" s="35"/>
      <c r="CU49" s="35"/>
      <c r="CV49" s="35"/>
    </row>
    <row r="50" spans="3:100" s="66" customFormat="1" x14ac:dyDescent="0.25">
      <c r="U50" s="25"/>
      <c r="V50" s="398"/>
      <c r="W50" s="45">
        <f t="shared" si="2"/>
        <v>42440</v>
      </c>
      <c r="X50" s="4"/>
      <c r="Y50" s="4"/>
      <c r="Z50" s="256">
        <f t="shared" si="4"/>
        <v>0</v>
      </c>
      <c r="AA50" s="4"/>
      <c r="AB50" s="4"/>
      <c r="AC50" s="256">
        <f t="shared" si="5"/>
        <v>0</v>
      </c>
      <c r="AD50" s="4"/>
      <c r="AE50" s="4"/>
      <c r="AF50" s="256">
        <f t="shared" si="6"/>
        <v>0</v>
      </c>
      <c r="AG50" s="4"/>
      <c r="AH50" s="4"/>
      <c r="AI50" s="256">
        <f t="shared" ref="AI50:AI57" si="7">(AG50-AH50)*0.5</f>
        <v>0</v>
      </c>
      <c r="AJ50" s="4"/>
      <c r="AK50" s="4"/>
      <c r="AL50" s="256">
        <f>(AJ50-AK50)*0.5</f>
        <v>0</v>
      </c>
      <c r="AM50" s="4"/>
      <c r="AN50" s="4"/>
      <c r="AO50" s="256">
        <f>(AM50-AN50)*0.4</f>
        <v>0</v>
      </c>
      <c r="AP50" s="4"/>
      <c r="AQ50" s="4"/>
      <c r="AR50" s="256">
        <f>(AP50-AQ50)*0.3</f>
        <v>0</v>
      </c>
      <c r="AS50" s="4"/>
      <c r="AT50" s="4"/>
      <c r="AU50" s="256">
        <f>(AS50-AT50)*0.2</f>
        <v>0</v>
      </c>
      <c r="AV50" s="4"/>
      <c r="AW50" s="4"/>
      <c r="AX50" s="256">
        <f>(AV50-AW50)*0.1</f>
        <v>0</v>
      </c>
      <c r="AY50" s="464"/>
      <c r="AZ50" s="464"/>
      <c r="BA50" s="262"/>
      <c r="BB50" s="464"/>
      <c r="BC50" s="464"/>
      <c r="BD50" s="262"/>
      <c r="BE50" s="464"/>
      <c r="BF50" s="464"/>
      <c r="BG50" s="263"/>
      <c r="BH50" s="70"/>
      <c r="CR50" s="35"/>
      <c r="CS50" s="35"/>
      <c r="CT50" s="35"/>
      <c r="CU50" s="35"/>
      <c r="CV50" s="35"/>
    </row>
    <row r="51" spans="3:100" x14ac:dyDescent="0.25">
      <c r="C51" s="76"/>
      <c r="L51" s="77"/>
      <c r="M51" s="77"/>
      <c r="U51" s="25"/>
      <c r="V51" s="398"/>
      <c r="W51" s="45">
        <f t="shared" si="2"/>
        <v>42471</v>
      </c>
      <c r="X51" s="4"/>
      <c r="Y51" s="4"/>
      <c r="Z51" s="256">
        <f t="shared" si="4"/>
        <v>0</v>
      </c>
      <c r="AA51" s="4"/>
      <c r="AB51" s="4"/>
      <c r="AC51" s="256">
        <f t="shared" si="5"/>
        <v>0</v>
      </c>
      <c r="AD51" s="4"/>
      <c r="AE51" s="4"/>
      <c r="AF51" s="256">
        <f t="shared" si="6"/>
        <v>0</v>
      </c>
      <c r="AG51" s="4"/>
      <c r="AH51" s="4"/>
      <c r="AI51" s="256">
        <f t="shared" si="7"/>
        <v>0</v>
      </c>
      <c r="AJ51" s="4"/>
      <c r="AK51" s="4"/>
      <c r="AL51" s="256">
        <f t="shared" ref="AL51:AL57" si="8">(AJ51-AK51)*0.5</f>
        <v>0</v>
      </c>
      <c r="AM51" s="4"/>
      <c r="AN51" s="4"/>
      <c r="AO51" s="256">
        <f>(AM51-AN51)*0.5</f>
        <v>0</v>
      </c>
      <c r="AP51" s="4"/>
      <c r="AQ51" s="4"/>
      <c r="AR51" s="256">
        <f>(AP51-AQ51)*0.4</f>
        <v>0</v>
      </c>
      <c r="AS51" s="4"/>
      <c r="AT51" s="4"/>
      <c r="AU51" s="256">
        <f>(AS51-AT51)*0.3</f>
        <v>0</v>
      </c>
      <c r="AV51" s="4"/>
      <c r="AW51" s="4"/>
      <c r="AX51" s="256">
        <f>(AV51-AW51)*0.2</f>
        <v>0</v>
      </c>
      <c r="AY51" s="4"/>
      <c r="AZ51" s="4"/>
      <c r="BA51" s="256">
        <f>(AY51-AZ51)*0.1</f>
        <v>0</v>
      </c>
      <c r="BB51" s="464"/>
      <c r="BC51" s="464"/>
      <c r="BD51" s="262"/>
      <c r="BE51" s="464"/>
      <c r="BF51" s="464"/>
      <c r="BG51" s="263"/>
      <c r="BH51" s="26"/>
      <c r="CR51" s="27"/>
      <c r="CS51" s="27"/>
      <c r="CT51" s="27"/>
      <c r="CU51" s="27"/>
      <c r="CV51" s="27"/>
    </row>
    <row r="52" spans="3:100" x14ac:dyDescent="0.25">
      <c r="L52" s="77"/>
      <c r="M52" s="77"/>
      <c r="U52" s="25"/>
      <c r="V52" s="398"/>
      <c r="W52" s="45">
        <f t="shared" si="2"/>
        <v>42502</v>
      </c>
      <c r="X52" s="4"/>
      <c r="Y52" s="4"/>
      <c r="Z52" s="256">
        <f t="shared" si="4"/>
        <v>0</v>
      </c>
      <c r="AA52" s="4"/>
      <c r="AB52" s="4"/>
      <c r="AC52" s="256">
        <f t="shared" si="5"/>
        <v>0</v>
      </c>
      <c r="AD52" s="4"/>
      <c r="AE52" s="4"/>
      <c r="AF52" s="256">
        <f t="shared" si="6"/>
        <v>0</v>
      </c>
      <c r="AG52" s="4"/>
      <c r="AH52" s="4"/>
      <c r="AI52" s="256">
        <f t="shared" si="7"/>
        <v>0</v>
      </c>
      <c r="AJ52" s="4"/>
      <c r="AK52" s="4"/>
      <c r="AL52" s="256">
        <f t="shared" si="8"/>
        <v>0</v>
      </c>
      <c r="AM52" s="4"/>
      <c r="AN52" s="4"/>
      <c r="AO52" s="256">
        <f t="shared" ref="AO52:AO57" si="9">(AM52-AN52)*0.5</f>
        <v>0</v>
      </c>
      <c r="AP52" s="4"/>
      <c r="AQ52" s="4"/>
      <c r="AR52" s="256">
        <f>(AP52-AQ52)*0.5</f>
        <v>0</v>
      </c>
      <c r="AS52" s="4"/>
      <c r="AT52" s="4"/>
      <c r="AU52" s="256">
        <f>(AS52-AT52)*0.4</f>
        <v>0</v>
      </c>
      <c r="AV52" s="4"/>
      <c r="AW52" s="4"/>
      <c r="AX52" s="256">
        <f>(AV52-AW52)*0.3</f>
        <v>0</v>
      </c>
      <c r="AY52" s="4"/>
      <c r="AZ52" s="4"/>
      <c r="BA52" s="256">
        <f>(AY52-AZ52)*0.2</f>
        <v>0</v>
      </c>
      <c r="BB52" s="4"/>
      <c r="BC52" s="4"/>
      <c r="BD52" s="256">
        <f>(BB52-BC52)*0.1</f>
        <v>0</v>
      </c>
      <c r="BE52" s="464"/>
      <c r="BF52" s="464"/>
      <c r="BG52" s="263"/>
      <c r="BH52" s="26"/>
      <c r="CR52" s="27"/>
      <c r="CS52" s="27"/>
      <c r="CT52" s="27"/>
      <c r="CU52" s="27"/>
      <c r="CV52" s="27"/>
    </row>
    <row r="53" spans="3:100" x14ac:dyDescent="0.25">
      <c r="L53" s="77"/>
      <c r="M53" s="77"/>
      <c r="U53" s="25"/>
      <c r="V53" s="398"/>
      <c r="W53" s="45">
        <f t="shared" si="2"/>
        <v>42533</v>
      </c>
      <c r="X53" s="4"/>
      <c r="Y53" s="4"/>
      <c r="Z53" s="256">
        <f t="shared" si="4"/>
        <v>0</v>
      </c>
      <c r="AA53" s="4"/>
      <c r="AB53" s="4"/>
      <c r="AC53" s="256">
        <f t="shared" si="5"/>
        <v>0</v>
      </c>
      <c r="AD53" s="4"/>
      <c r="AE53" s="4"/>
      <c r="AF53" s="256">
        <f t="shared" si="6"/>
        <v>0</v>
      </c>
      <c r="AG53" s="4"/>
      <c r="AH53" s="4"/>
      <c r="AI53" s="256">
        <f t="shared" si="7"/>
        <v>0</v>
      </c>
      <c r="AJ53" s="4"/>
      <c r="AK53" s="4"/>
      <c r="AL53" s="256">
        <f t="shared" si="8"/>
        <v>0</v>
      </c>
      <c r="AM53" s="4"/>
      <c r="AN53" s="4"/>
      <c r="AO53" s="256">
        <f t="shared" si="9"/>
        <v>0</v>
      </c>
      <c r="AP53" s="4"/>
      <c r="AQ53" s="4"/>
      <c r="AR53" s="256">
        <f t="shared" ref="AR53:AR57" si="10">(AP53-AQ53)*0.5</f>
        <v>0</v>
      </c>
      <c r="AS53" s="4"/>
      <c r="AT53" s="4"/>
      <c r="AU53" s="256">
        <f>(AS53-AT53)*0.5</f>
        <v>0</v>
      </c>
      <c r="AV53" s="4"/>
      <c r="AW53" s="4"/>
      <c r="AX53" s="256">
        <f>(AV53-AW53)*0.4</f>
        <v>0</v>
      </c>
      <c r="AY53" s="4"/>
      <c r="AZ53" s="4"/>
      <c r="BA53" s="256">
        <f>(AY53-AZ53)*0.3</f>
        <v>0</v>
      </c>
      <c r="BB53" s="4"/>
      <c r="BC53" s="4"/>
      <c r="BD53" s="256">
        <f>(BB53-BC53)*0.2</f>
        <v>0</v>
      </c>
      <c r="BE53" s="4"/>
      <c r="BF53" s="4"/>
      <c r="BG53" s="256">
        <f>(BE53-BF53)*0.1</f>
        <v>0</v>
      </c>
      <c r="BH53" s="26"/>
      <c r="CR53" s="27"/>
      <c r="CS53" s="27"/>
      <c r="CT53" s="27"/>
      <c r="CU53" s="27"/>
      <c r="CV53" s="27"/>
    </row>
    <row r="54" spans="3:100" x14ac:dyDescent="0.25">
      <c r="L54" s="77"/>
      <c r="M54" s="77"/>
      <c r="U54" s="25"/>
      <c r="V54" s="398"/>
      <c r="W54" s="45">
        <f t="shared" si="2"/>
        <v>42564</v>
      </c>
      <c r="X54" s="4"/>
      <c r="Y54" s="4"/>
      <c r="Z54" s="256">
        <f t="shared" si="4"/>
        <v>0</v>
      </c>
      <c r="AA54" s="4"/>
      <c r="AB54" s="4"/>
      <c r="AC54" s="256">
        <f t="shared" si="5"/>
        <v>0</v>
      </c>
      <c r="AD54" s="4"/>
      <c r="AE54" s="4"/>
      <c r="AF54" s="256">
        <f t="shared" si="6"/>
        <v>0</v>
      </c>
      <c r="AG54" s="4"/>
      <c r="AH54" s="4"/>
      <c r="AI54" s="256">
        <f t="shared" si="7"/>
        <v>0</v>
      </c>
      <c r="AJ54" s="4"/>
      <c r="AK54" s="4"/>
      <c r="AL54" s="256">
        <f t="shared" si="8"/>
        <v>0</v>
      </c>
      <c r="AM54" s="4"/>
      <c r="AN54" s="4"/>
      <c r="AO54" s="256">
        <f t="shared" si="9"/>
        <v>0</v>
      </c>
      <c r="AP54" s="4"/>
      <c r="AQ54" s="4"/>
      <c r="AR54" s="256">
        <f t="shared" si="10"/>
        <v>0</v>
      </c>
      <c r="AS54" s="4"/>
      <c r="AT54" s="4"/>
      <c r="AU54" s="256">
        <f t="shared" ref="AU54:AU57" si="11">(AS54-AT54)*0.5</f>
        <v>0</v>
      </c>
      <c r="AV54" s="4"/>
      <c r="AW54" s="4"/>
      <c r="AX54" s="256">
        <f>(AV54-AW54)*0.5</f>
        <v>0</v>
      </c>
      <c r="AY54" s="4"/>
      <c r="AZ54" s="4"/>
      <c r="BA54" s="256">
        <f>(AY54-AZ54)*0.4</f>
        <v>0</v>
      </c>
      <c r="BB54" s="4"/>
      <c r="BC54" s="4"/>
      <c r="BD54" s="256">
        <f>(BB54-BC54)*0.3</f>
        <v>0</v>
      </c>
      <c r="BE54" s="4"/>
      <c r="BF54" s="4"/>
      <c r="BG54" s="256">
        <f>(BE54-BF54)*0.2</f>
        <v>0</v>
      </c>
      <c r="BH54" s="26"/>
    </row>
    <row r="55" spans="3:100" x14ac:dyDescent="0.25">
      <c r="L55" s="77"/>
      <c r="M55" s="77"/>
      <c r="U55" s="25"/>
      <c r="V55" s="398"/>
      <c r="W55" s="45">
        <f t="shared" si="2"/>
        <v>42595</v>
      </c>
      <c r="X55" s="4"/>
      <c r="Y55" s="4"/>
      <c r="Z55" s="256">
        <f t="shared" si="4"/>
        <v>0</v>
      </c>
      <c r="AA55" s="4"/>
      <c r="AB55" s="4"/>
      <c r="AC55" s="256">
        <f t="shared" si="5"/>
        <v>0</v>
      </c>
      <c r="AD55" s="4"/>
      <c r="AE55" s="4"/>
      <c r="AF55" s="256">
        <f t="shared" si="6"/>
        <v>0</v>
      </c>
      <c r="AG55" s="4"/>
      <c r="AH55" s="4"/>
      <c r="AI55" s="256">
        <f t="shared" si="7"/>
        <v>0</v>
      </c>
      <c r="AJ55" s="4"/>
      <c r="AK55" s="4"/>
      <c r="AL55" s="256">
        <f t="shared" si="8"/>
        <v>0</v>
      </c>
      <c r="AM55" s="4"/>
      <c r="AN55" s="4"/>
      <c r="AO55" s="256">
        <f t="shared" si="9"/>
        <v>0</v>
      </c>
      <c r="AP55" s="4"/>
      <c r="AQ55" s="4"/>
      <c r="AR55" s="256">
        <f t="shared" si="10"/>
        <v>0</v>
      </c>
      <c r="AS55" s="4"/>
      <c r="AT55" s="4"/>
      <c r="AU55" s="256">
        <f t="shared" si="11"/>
        <v>0</v>
      </c>
      <c r="AV55" s="4"/>
      <c r="AW55" s="4"/>
      <c r="AX55" s="256">
        <f t="shared" ref="AX55:AX57" si="12">(AV55-AW55)*0.5</f>
        <v>0</v>
      </c>
      <c r="AY55" s="4"/>
      <c r="AZ55" s="4"/>
      <c r="BA55" s="256">
        <f>(AY55-AZ55)*0.5</f>
        <v>0</v>
      </c>
      <c r="BB55" s="4"/>
      <c r="BC55" s="4"/>
      <c r="BD55" s="256">
        <f>(BB55-BC55)*0.4</f>
        <v>0</v>
      </c>
      <c r="BE55" s="4"/>
      <c r="BF55" s="4"/>
      <c r="BG55" s="256">
        <f>(BE55-BF55)*0.3</f>
        <v>0</v>
      </c>
      <c r="BH55" s="26"/>
    </row>
    <row r="56" spans="3:100" x14ac:dyDescent="0.25">
      <c r="L56" s="77"/>
      <c r="M56" s="77"/>
      <c r="U56" s="25"/>
      <c r="V56" s="398"/>
      <c r="W56" s="45">
        <f t="shared" si="2"/>
        <v>42626</v>
      </c>
      <c r="X56" s="4"/>
      <c r="Y56" s="4"/>
      <c r="Z56" s="256">
        <f t="shared" si="4"/>
        <v>0</v>
      </c>
      <c r="AA56" s="4"/>
      <c r="AB56" s="4"/>
      <c r="AC56" s="256">
        <f t="shared" si="5"/>
        <v>0</v>
      </c>
      <c r="AD56" s="4"/>
      <c r="AE56" s="4"/>
      <c r="AF56" s="256">
        <f t="shared" si="6"/>
        <v>0</v>
      </c>
      <c r="AG56" s="4"/>
      <c r="AH56" s="4"/>
      <c r="AI56" s="256">
        <f t="shared" si="7"/>
        <v>0</v>
      </c>
      <c r="AJ56" s="4"/>
      <c r="AK56" s="4"/>
      <c r="AL56" s="256">
        <f t="shared" si="8"/>
        <v>0</v>
      </c>
      <c r="AM56" s="4"/>
      <c r="AN56" s="4"/>
      <c r="AO56" s="256">
        <f t="shared" si="9"/>
        <v>0</v>
      </c>
      <c r="AP56" s="4"/>
      <c r="AQ56" s="4"/>
      <c r="AR56" s="256">
        <f t="shared" si="10"/>
        <v>0</v>
      </c>
      <c r="AS56" s="4"/>
      <c r="AT56" s="4"/>
      <c r="AU56" s="256">
        <f t="shared" si="11"/>
        <v>0</v>
      </c>
      <c r="AV56" s="4"/>
      <c r="AW56" s="4"/>
      <c r="AX56" s="256">
        <f t="shared" si="12"/>
        <v>0</v>
      </c>
      <c r="AY56" s="4"/>
      <c r="AZ56" s="4"/>
      <c r="BA56" s="256">
        <f t="shared" ref="BA56:BA57" si="13">(AY56-AZ56)*0.5</f>
        <v>0</v>
      </c>
      <c r="BB56" s="4"/>
      <c r="BC56" s="4"/>
      <c r="BD56" s="256">
        <f>(BB56-BC56)*0.5</f>
        <v>0</v>
      </c>
      <c r="BE56" s="4"/>
      <c r="BF56" s="4"/>
      <c r="BG56" s="256">
        <f>(BE56-BF56)*0.4</f>
        <v>0</v>
      </c>
      <c r="BH56" s="26"/>
    </row>
    <row r="57" spans="3:100" x14ac:dyDescent="0.25">
      <c r="L57" s="77"/>
      <c r="M57" s="77"/>
      <c r="U57" s="25"/>
      <c r="V57" s="398"/>
      <c r="W57" s="45">
        <f t="shared" si="2"/>
        <v>42657</v>
      </c>
      <c r="X57" s="4"/>
      <c r="Y57" s="4"/>
      <c r="Z57" s="256">
        <f t="shared" ref="Z57" si="14">(X57-Y57)*0.4</f>
        <v>0</v>
      </c>
      <c r="AA57" s="4"/>
      <c r="AB57" s="4"/>
      <c r="AC57" s="256">
        <f t="shared" si="5"/>
        <v>0</v>
      </c>
      <c r="AD57" s="4"/>
      <c r="AE57" s="4"/>
      <c r="AF57" s="256">
        <f t="shared" si="6"/>
        <v>0</v>
      </c>
      <c r="AG57" s="4"/>
      <c r="AH57" s="4"/>
      <c r="AI57" s="256">
        <f t="shared" si="7"/>
        <v>0</v>
      </c>
      <c r="AJ57" s="4"/>
      <c r="AK57" s="4"/>
      <c r="AL57" s="256">
        <f t="shared" si="8"/>
        <v>0</v>
      </c>
      <c r="AM57" s="4"/>
      <c r="AN57" s="4"/>
      <c r="AO57" s="256">
        <f t="shared" si="9"/>
        <v>0</v>
      </c>
      <c r="AP57" s="4"/>
      <c r="AQ57" s="4"/>
      <c r="AR57" s="256">
        <f t="shared" si="10"/>
        <v>0</v>
      </c>
      <c r="AS57" s="4"/>
      <c r="AT57" s="4"/>
      <c r="AU57" s="256">
        <f t="shared" si="11"/>
        <v>0</v>
      </c>
      <c r="AV57" s="4"/>
      <c r="AW57" s="4"/>
      <c r="AX57" s="256">
        <f t="shared" si="12"/>
        <v>0</v>
      </c>
      <c r="AY57" s="4"/>
      <c r="AZ57" s="4"/>
      <c r="BA57" s="256">
        <f t="shared" si="13"/>
        <v>0</v>
      </c>
      <c r="BB57" s="4"/>
      <c r="BC57" s="4"/>
      <c r="BD57" s="256">
        <f t="shared" ref="BD57" si="15">(BB57-BC57)*0.5</f>
        <v>0</v>
      </c>
      <c r="BE57" s="4"/>
      <c r="BF57" s="4"/>
      <c r="BG57" s="256">
        <f>(BE57-BF57)*0.5</f>
        <v>0</v>
      </c>
      <c r="BH57" s="26"/>
    </row>
    <row r="58" spans="3:100" x14ac:dyDescent="0.25">
      <c r="L58" s="77"/>
      <c r="M58" s="77"/>
      <c r="U58" s="25"/>
      <c r="V58" s="27"/>
      <c r="W58" s="54" t="s">
        <v>83</v>
      </c>
      <c r="X58" s="15">
        <f>SUM(X34:X57)</f>
        <v>0</v>
      </c>
      <c r="Y58" s="15">
        <f t="shared" ref="Y58:BF58" si="16">SUM(Y34:Y57)</f>
        <v>0</v>
      </c>
      <c r="Z58" s="15">
        <f t="shared" si="16"/>
        <v>0</v>
      </c>
      <c r="AA58" s="15">
        <f t="shared" si="16"/>
        <v>0</v>
      </c>
      <c r="AB58" s="15">
        <f t="shared" si="16"/>
        <v>0</v>
      </c>
      <c r="AC58" s="15">
        <f t="shared" si="16"/>
        <v>0</v>
      </c>
      <c r="AD58" s="15">
        <f t="shared" si="16"/>
        <v>0</v>
      </c>
      <c r="AE58" s="15">
        <f t="shared" si="16"/>
        <v>0</v>
      </c>
      <c r="AF58" s="15">
        <f t="shared" si="16"/>
        <v>0</v>
      </c>
      <c r="AG58" s="15">
        <f t="shared" si="16"/>
        <v>0</v>
      </c>
      <c r="AH58" s="15">
        <f t="shared" si="16"/>
        <v>0</v>
      </c>
      <c r="AI58" s="15">
        <f t="shared" si="16"/>
        <v>0</v>
      </c>
      <c r="AJ58" s="15">
        <f t="shared" si="16"/>
        <v>0</v>
      </c>
      <c r="AK58" s="15">
        <f t="shared" si="16"/>
        <v>0</v>
      </c>
      <c r="AL58" s="15">
        <f t="shared" si="16"/>
        <v>0</v>
      </c>
      <c r="AM58" s="15">
        <f t="shared" si="16"/>
        <v>0</v>
      </c>
      <c r="AN58" s="15">
        <f t="shared" si="16"/>
        <v>0</v>
      </c>
      <c r="AO58" s="15">
        <f t="shared" si="16"/>
        <v>0</v>
      </c>
      <c r="AP58" s="15">
        <f t="shared" si="16"/>
        <v>0</v>
      </c>
      <c r="AQ58" s="15">
        <f t="shared" si="16"/>
        <v>0</v>
      </c>
      <c r="AR58" s="15">
        <f t="shared" si="16"/>
        <v>0</v>
      </c>
      <c r="AS58" s="15">
        <f t="shared" si="16"/>
        <v>0</v>
      </c>
      <c r="AT58" s="15">
        <f t="shared" si="16"/>
        <v>0</v>
      </c>
      <c r="AU58" s="15">
        <f t="shared" si="16"/>
        <v>0</v>
      </c>
      <c r="AV58" s="15">
        <f t="shared" si="16"/>
        <v>0</v>
      </c>
      <c r="AW58" s="15">
        <f t="shared" si="16"/>
        <v>0</v>
      </c>
      <c r="AX58" s="15">
        <f t="shared" si="16"/>
        <v>0</v>
      </c>
      <c r="AY58" s="15">
        <f t="shared" si="16"/>
        <v>0</v>
      </c>
      <c r="AZ58" s="15">
        <f t="shared" si="16"/>
        <v>0</v>
      </c>
      <c r="BA58" s="15">
        <f t="shared" si="16"/>
        <v>0</v>
      </c>
      <c r="BB58" s="15">
        <f t="shared" si="16"/>
        <v>0</v>
      </c>
      <c r="BC58" s="15">
        <f t="shared" si="16"/>
        <v>0</v>
      </c>
      <c r="BD58" s="15">
        <f t="shared" si="16"/>
        <v>0</v>
      </c>
      <c r="BE58" s="15">
        <f t="shared" si="16"/>
        <v>0</v>
      </c>
      <c r="BF58" s="15">
        <f t="shared" si="16"/>
        <v>0</v>
      </c>
      <c r="BG58" s="17">
        <f t="shared" ref="BG58" si="17">SUM(BG34:BG57)</f>
        <v>0</v>
      </c>
      <c r="BH58" s="26"/>
    </row>
    <row r="59" spans="3:100" x14ac:dyDescent="0.25">
      <c r="L59" s="77"/>
      <c r="M59" s="77"/>
      <c r="U59" s="25"/>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6"/>
    </row>
    <row r="60" spans="3:100" x14ac:dyDescent="0.25">
      <c r="L60" s="77"/>
      <c r="M60" s="77"/>
      <c r="U60" s="25"/>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6"/>
    </row>
    <row r="61" spans="3:100" x14ac:dyDescent="0.25">
      <c r="L61" s="77"/>
      <c r="M61" s="77"/>
      <c r="N61" s="77"/>
      <c r="U61" s="25"/>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6"/>
    </row>
    <row r="62" spans="3:100" x14ac:dyDescent="0.25">
      <c r="S62" s="18"/>
      <c r="U62" s="67"/>
      <c r="V62" s="35"/>
      <c r="W62" s="35"/>
      <c r="X62" s="430" t="s">
        <v>136</v>
      </c>
      <c r="Y62" s="430"/>
      <c r="Z62" s="430"/>
      <c r="AA62" s="430"/>
      <c r="AB62" s="430"/>
      <c r="AC62" s="430"/>
      <c r="AD62" s="430"/>
      <c r="AE62" s="430"/>
      <c r="AF62" s="430"/>
      <c r="AG62" s="430"/>
      <c r="AH62" s="430"/>
      <c r="AI62" s="430"/>
      <c r="AJ62" s="430"/>
      <c r="AK62" s="430"/>
      <c r="AL62" s="430"/>
      <c r="AM62" s="430"/>
      <c r="AN62" s="430"/>
      <c r="AO62" s="430"/>
      <c r="AP62" s="431"/>
      <c r="AQ62" s="431"/>
      <c r="AR62" s="431"/>
      <c r="AS62" s="431"/>
      <c r="AT62" s="431"/>
      <c r="AU62" s="431"/>
      <c r="AV62" s="431"/>
      <c r="AW62" s="431"/>
      <c r="AX62" s="431"/>
      <c r="AY62" s="431"/>
      <c r="AZ62" s="431"/>
      <c r="BA62" s="431"/>
      <c r="BB62" s="431"/>
      <c r="BC62" s="431"/>
      <c r="BD62" s="431"/>
      <c r="BE62" s="431"/>
      <c r="BF62" s="431"/>
      <c r="BG62" s="398"/>
      <c r="BH62" s="288"/>
    </row>
    <row r="63" spans="3:100" x14ac:dyDescent="0.25">
      <c r="U63" s="67"/>
      <c r="V63" s="432" t="s">
        <v>172</v>
      </c>
      <c r="W63" s="476"/>
      <c r="X63" s="427" t="s">
        <v>87</v>
      </c>
      <c r="Y63" s="427"/>
      <c r="Z63" s="427"/>
      <c r="AA63" s="427"/>
      <c r="AB63" s="427"/>
      <c r="AC63" s="427"/>
      <c r="AD63" s="427"/>
      <c r="AE63" s="427"/>
      <c r="AF63" s="427"/>
      <c r="AG63" s="427"/>
      <c r="AH63" s="427"/>
      <c r="AI63" s="427"/>
      <c r="AJ63" s="427"/>
      <c r="AK63" s="427"/>
      <c r="AL63" s="427"/>
      <c r="AM63" s="427"/>
      <c r="AN63" s="427"/>
      <c r="AO63" s="427"/>
      <c r="AP63" s="438"/>
      <c r="AQ63" s="438"/>
      <c r="AR63" s="438"/>
      <c r="AS63" s="438"/>
      <c r="AT63" s="438"/>
      <c r="AU63" s="438"/>
      <c r="AV63" s="438"/>
      <c r="AW63" s="438"/>
      <c r="AX63" s="438"/>
      <c r="AY63" s="438"/>
      <c r="AZ63" s="438"/>
      <c r="BA63" s="438"/>
      <c r="BB63" s="438"/>
      <c r="BC63" s="438"/>
      <c r="BD63" s="438"/>
      <c r="BE63" s="438"/>
      <c r="BF63" s="438"/>
      <c r="BG63" s="398"/>
      <c r="BH63" s="288"/>
    </row>
    <row r="64" spans="3:100" x14ac:dyDescent="0.25">
      <c r="U64" s="67"/>
      <c r="V64" s="434"/>
      <c r="W64" s="477"/>
      <c r="X64" s="425">
        <v>41913</v>
      </c>
      <c r="Y64" s="479"/>
      <c r="Z64" s="63"/>
      <c r="AA64" s="425">
        <v>41944</v>
      </c>
      <c r="AB64" s="425"/>
      <c r="AC64" s="427"/>
      <c r="AD64" s="425">
        <v>41974</v>
      </c>
      <c r="AE64" s="425"/>
      <c r="AF64" s="427"/>
      <c r="AG64" s="425">
        <v>42005</v>
      </c>
      <c r="AH64" s="425"/>
      <c r="AI64" s="427"/>
      <c r="AJ64" s="425">
        <v>42036</v>
      </c>
      <c r="AK64" s="425"/>
      <c r="AL64" s="209"/>
      <c r="AM64" s="425">
        <v>42064</v>
      </c>
      <c r="AN64" s="425"/>
      <c r="AO64" s="209"/>
      <c r="AP64" s="425">
        <v>42095</v>
      </c>
      <c r="AQ64" s="425"/>
      <c r="AR64" s="209"/>
      <c r="AS64" s="425">
        <v>42125</v>
      </c>
      <c r="AT64" s="425"/>
      <c r="AU64" s="209"/>
      <c r="AV64" s="425">
        <v>42156</v>
      </c>
      <c r="AW64" s="425"/>
      <c r="AX64" s="209"/>
      <c r="AY64" s="425">
        <v>42186</v>
      </c>
      <c r="AZ64" s="425"/>
      <c r="BA64" s="209"/>
      <c r="BB64" s="425">
        <v>42217</v>
      </c>
      <c r="BC64" s="425"/>
      <c r="BD64" s="425"/>
      <c r="BE64" s="425">
        <v>42248</v>
      </c>
      <c r="BF64" s="425"/>
      <c r="BG64" s="463"/>
      <c r="BH64" s="288"/>
    </row>
    <row r="65" spans="21:60" ht="33.75" x14ac:dyDescent="0.25">
      <c r="U65" s="67"/>
      <c r="V65" s="436"/>
      <c r="W65" s="478"/>
      <c r="X65" s="274" t="s">
        <v>286</v>
      </c>
      <c r="Y65" s="274" t="s">
        <v>287</v>
      </c>
      <c r="Z65" s="275" t="s">
        <v>175</v>
      </c>
      <c r="AA65" s="274" t="s">
        <v>286</v>
      </c>
      <c r="AB65" s="274" t="s">
        <v>287</v>
      </c>
      <c r="AC65" s="275" t="s">
        <v>175</v>
      </c>
      <c r="AD65" s="274" t="s">
        <v>286</v>
      </c>
      <c r="AE65" s="274" t="s">
        <v>287</v>
      </c>
      <c r="AF65" s="275" t="s">
        <v>175</v>
      </c>
      <c r="AG65" s="274" t="s">
        <v>286</v>
      </c>
      <c r="AH65" s="274" t="s">
        <v>287</v>
      </c>
      <c r="AI65" s="275" t="s">
        <v>175</v>
      </c>
      <c r="AJ65" s="274" t="s">
        <v>286</v>
      </c>
      <c r="AK65" s="274" t="s">
        <v>287</v>
      </c>
      <c r="AL65" s="275" t="s">
        <v>175</v>
      </c>
      <c r="AM65" s="274" t="s">
        <v>286</v>
      </c>
      <c r="AN65" s="274" t="s">
        <v>287</v>
      </c>
      <c r="AO65" s="275" t="s">
        <v>175</v>
      </c>
      <c r="AP65" s="274" t="s">
        <v>286</v>
      </c>
      <c r="AQ65" s="274" t="s">
        <v>287</v>
      </c>
      <c r="AR65" s="275" t="s">
        <v>175</v>
      </c>
      <c r="AS65" s="274" t="s">
        <v>286</v>
      </c>
      <c r="AT65" s="274" t="s">
        <v>287</v>
      </c>
      <c r="AU65" s="275" t="s">
        <v>175</v>
      </c>
      <c r="AV65" s="274" t="s">
        <v>286</v>
      </c>
      <c r="AW65" s="274" t="s">
        <v>287</v>
      </c>
      <c r="AX65" s="275" t="s">
        <v>175</v>
      </c>
      <c r="AY65" s="274" t="s">
        <v>286</v>
      </c>
      <c r="AZ65" s="274" t="s">
        <v>287</v>
      </c>
      <c r="BA65" s="275" t="s">
        <v>175</v>
      </c>
      <c r="BB65" s="274" t="s">
        <v>286</v>
      </c>
      <c r="BC65" s="274" t="s">
        <v>287</v>
      </c>
      <c r="BD65" s="275" t="s">
        <v>175</v>
      </c>
      <c r="BE65" s="274" t="s">
        <v>286</v>
      </c>
      <c r="BF65" s="274" t="s">
        <v>287</v>
      </c>
      <c r="BG65" s="275" t="s">
        <v>175</v>
      </c>
      <c r="BH65" s="26"/>
    </row>
    <row r="66" spans="21:60" x14ac:dyDescent="0.25">
      <c r="U66" s="67"/>
      <c r="V66" s="426" t="s">
        <v>86</v>
      </c>
      <c r="W66" s="260">
        <v>41944</v>
      </c>
      <c r="X66" s="464"/>
      <c r="Y66" s="464"/>
      <c r="Z66" s="213"/>
      <c r="AA66" s="663"/>
      <c r="AB66" s="663"/>
      <c r="AC66" s="213"/>
      <c r="AD66" s="663"/>
      <c r="AE66" s="663"/>
      <c r="AF66" s="213"/>
      <c r="AG66" s="663"/>
      <c r="AH66" s="663"/>
      <c r="AI66" s="213"/>
      <c r="AJ66" s="663"/>
      <c r="AK66" s="663"/>
      <c r="AL66" s="213"/>
      <c r="AM66" s="663"/>
      <c r="AN66" s="663"/>
      <c r="AO66" s="213"/>
      <c r="AP66" s="663"/>
      <c r="AQ66" s="663"/>
      <c r="AR66" s="213"/>
      <c r="AS66" s="663"/>
      <c r="AT66" s="663"/>
      <c r="AU66" s="213"/>
      <c r="AV66" s="663"/>
      <c r="AW66" s="663"/>
      <c r="AX66" s="213"/>
      <c r="AY66" s="663"/>
      <c r="AZ66" s="663"/>
      <c r="BA66" s="213"/>
      <c r="BB66" s="663"/>
      <c r="BC66" s="663"/>
      <c r="BD66" s="213"/>
      <c r="BE66" s="663"/>
      <c r="BF66" s="663"/>
      <c r="BG66" s="255"/>
      <c r="BH66" s="26"/>
    </row>
    <row r="67" spans="21:60" x14ac:dyDescent="0.25">
      <c r="U67" s="67"/>
      <c r="V67" s="426"/>
      <c r="W67" s="260">
        <f>W66+31</f>
        <v>41975</v>
      </c>
      <c r="X67" s="464"/>
      <c r="Y67" s="464"/>
      <c r="Z67" s="213"/>
      <c r="AA67" s="464"/>
      <c r="AB67" s="464"/>
      <c r="AC67" s="213"/>
      <c r="AD67" s="663"/>
      <c r="AE67" s="663"/>
      <c r="AF67" s="213"/>
      <c r="AG67" s="663"/>
      <c r="AH67" s="663"/>
      <c r="AI67" s="213"/>
      <c r="AJ67" s="663"/>
      <c r="AK67" s="663"/>
      <c r="AL67" s="213"/>
      <c r="AM67" s="663"/>
      <c r="AN67" s="663"/>
      <c r="AO67" s="213"/>
      <c r="AP67" s="663"/>
      <c r="AQ67" s="663"/>
      <c r="AR67" s="213"/>
      <c r="AS67" s="663"/>
      <c r="AT67" s="663"/>
      <c r="AU67" s="213"/>
      <c r="AV67" s="663"/>
      <c r="AW67" s="663"/>
      <c r="AX67" s="213"/>
      <c r="AY67" s="663"/>
      <c r="AZ67" s="663"/>
      <c r="BA67" s="213"/>
      <c r="BB67" s="663"/>
      <c r="BC67" s="663"/>
      <c r="BD67" s="213"/>
      <c r="BE67" s="663"/>
      <c r="BF67" s="663"/>
      <c r="BG67" s="255"/>
      <c r="BH67" s="26"/>
    </row>
    <row r="68" spans="21:60" x14ac:dyDescent="0.25">
      <c r="U68" s="67"/>
      <c r="V68" s="426"/>
      <c r="W68" s="260">
        <f t="shared" ref="W68:W89" si="18">W67+31</f>
        <v>42006</v>
      </c>
      <c r="X68" s="464"/>
      <c r="Y68" s="464"/>
      <c r="Z68" s="213"/>
      <c r="AA68" s="464"/>
      <c r="AB68" s="464"/>
      <c r="AC68" s="213"/>
      <c r="AD68" s="464"/>
      <c r="AE68" s="464"/>
      <c r="AF68" s="213"/>
      <c r="AG68" s="663"/>
      <c r="AH68" s="663"/>
      <c r="AI68" s="213"/>
      <c r="AJ68" s="663"/>
      <c r="AK68" s="663"/>
      <c r="AL68" s="213"/>
      <c r="AM68" s="663"/>
      <c r="AN68" s="663"/>
      <c r="AO68" s="213"/>
      <c r="AP68" s="663"/>
      <c r="AQ68" s="663"/>
      <c r="AR68" s="213"/>
      <c r="AS68" s="663"/>
      <c r="AT68" s="663"/>
      <c r="AU68" s="213"/>
      <c r="AV68" s="663"/>
      <c r="AW68" s="663"/>
      <c r="AX68" s="213"/>
      <c r="AY68" s="663"/>
      <c r="AZ68" s="663"/>
      <c r="BA68" s="213"/>
      <c r="BB68" s="663"/>
      <c r="BC68" s="663"/>
      <c r="BD68" s="213"/>
      <c r="BE68" s="663"/>
      <c r="BF68" s="663"/>
      <c r="BG68" s="255"/>
      <c r="BH68" s="26"/>
    </row>
    <row r="69" spans="21:60" x14ac:dyDescent="0.25">
      <c r="U69" s="67"/>
      <c r="V69" s="426"/>
      <c r="W69" s="260">
        <f t="shared" si="18"/>
        <v>42037</v>
      </c>
      <c r="X69" s="464"/>
      <c r="Y69" s="464"/>
      <c r="Z69" s="213"/>
      <c r="AA69" s="464"/>
      <c r="AB69" s="464"/>
      <c r="AC69" s="213"/>
      <c r="AD69" s="464"/>
      <c r="AE69" s="464"/>
      <c r="AF69" s="213"/>
      <c r="AG69" s="464"/>
      <c r="AH69" s="464"/>
      <c r="AI69" s="213"/>
      <c r="AJ69" s="663"/>
      <c r="AK69" s="663"/>
      <c r="AL69" s="213"/>
      <c r="AM69" s="663"/>
      <c r="AN69" s="663"/>
      <c r="AO69" s="213"/>
      <c r="AP69" s="663"/>
      <c r="AQ69" s="663"/>
      <c r="AR69" s="213"/>
      <c r="AS69" s="663"/>
      <c r="AT69" s="663"/>
      <c r="AU69" s="213"/>
      <c r="AV69" s="663"/>
      <c r="AW69" s="663"/>
      <c r="AX69" s="213"/>
      <c r="AY69" s="663"/>
      <c r="AZ69" s="663"/>
      <c r="BA69" s="213"/>
      <c r="BB69" s="663"/>
      <c r="BC69" s="663"/>
      <c r="BD69" s="213"/>
      <c r="BE69" s="663"/>
      <c r="BF69" s="663"/>
      <c r="BG69" s="255"/>
      <c r="BH69" s="26"/>
    </row>
    <row r="70" spans="21:60" x14ac:dyDescent="0.25">
      <c r="U70" s="67"/>
      <c r="V70" s="426"/>
      <c r="W70" s="260">
        <f t="shared" si="18"/>
        <v>42068</v>
      </c>
      <c r="X70" s="464"/>
      <c r="Y70" s="464"/>
      <c r="Z70" s="213"/>
      <c r="AA70" s="464"/>
      <c r="AB70" s="464"/>
      <c r="AC70" s="213"/>
      <c r="AD70" s="464"/>
      <c r="AE70" s="464"/>
      <c r="AF70" s="213"/>
      <c r="AG70" s="464"/>
      <c r="AH70" s="464"/>
      <c r="AI70" s="213"/>
      <c r="AJ70" s="464"/>
      <c r="AK70" s="464"/>
      <c r="AL70" s="213"/>
      <c r="AM70" s="663"/>
      <c r="AN70" s="663"/>
      <c r="AO70" s="213"/>
      <c r="AP70" s="663"/>
      <c r="AQ70" s="663"/>
      <c r="AR70" s="213"/>
      <c r="AS70" s="663"/>
      <c r="AT70" s="663"/>
      <c r="AU70" s="213"/>
      <c r="AV70" s="663"/>
      <c r="AW70" s="663"/>
      <c r="AX70" s="213"/>
      <c r="AY70" s="663"/>
      <c r="AZ70" s="663"/>
      <c r="BA70" s="213"/>
      <c r="BB70" s="663"/>
      <c r="BC70" s="663"/>
      <c r="BD70" s="213"/>
      <c r="BE70" s="663"/>
      <c r="BF70" s="663"/>
      <c r="BG70" s="255"/>
      <c r="BH70" s="26"/>
    </row>
    <row r="71" spans="21:60" x14ac:dyDescent="0.25">
      <c r="U71" s="257"/>
      <c r="V71" s="426"/>
      <c r="W71" s="260">
        <f t="shared" si="18"/>
        <v>42099</v>
      </c>
      <c r="X71" s="464"/>
      <c r="Y71" s="464"/>
      <c r="Z71" s="213"/>
      <c r="AA71" s="464"/>
      <c r="AB71" s="464"/>
      <c r="AC71" s="213"/>
      <c r="AD71" s="464"/>
      <c r="AE71" s="464"/>
      <c r="AF71" s="213"/>
      <c r="AG71" s="464"/>
      <c r="AH71" s="464"/>
      <c r="AI71" s="213"/>
      <c r="AJ71" s="464"/>
      <c r="AK71" s="464"/>
      <c r="AL71" s="213"/>
      <c r="AM71" s="464"/>
      <c r="AN71" s="464"/>
      <c r="AO71" s="262"/>
      <c r="AP71" s="663"/>
      <c r="AQ71" s="663"/>
      <c r="AR71" s="213"/>
      <c r="AS71" s="663"/>
      <c r="AT71" s="663"/>
      <c r="AU71" s="213"/>
      <c r="AV71" s="663"/>
      <c r="AW71" s="663"/>
      <c r="AX71" s="213"/>
      <c r="AY71" s="663"/>
      <c r="AZ71" s="663"/>
      <c r="BA71" s="213"/>
      <c r="BB71" s="663"/>
      <c r="BC71" s="663"/>
      <c r="BD71" s="213"/>
      <c r="BE71" s="663"/>
      <c r="BF71" s="663"/>
      <c r="BG71" s="255"/>
      <c r="BH71" s="26"/>
    </row>
    <row r="72" spans="21:60" x14ac:dyDescent="0.25">
      <c r="U72" s="257"/>
      <c r="V72" s="426"/>
      <c r="W72" s="260">
        <f t="shared" si="18"/>
        <v>42130</v>
      </c>
      <c r="X72" s="464"/>
      <c r="Y72" s="464"/>
      <c r="Z72" s="213"/>
      <c r="AA72" s="464"/>
      <c r="AB72" s="464"/>
      <c r="AC72" s="213"/>
      <c r="AD72" s="464"/>
      <c r="AE72" s="464"/>
      <c r="AF72" s="213"/>
      <c r="AG72" s="464"/>
      <c r="AH72" s="464"/>
      <c r="AI72" s="213"/>
      <c r="AJ72" s="464"/>
      <c r="AK72" s="464"/>
      <c r="AL72" s="213"/>
      <c r="AM72" s="464"/>
      <c r="AN72" s="464"/>
      <c r="AO72" s="262"/>
      <c r="AP72" s="464"/>
      <c r="AQ72" s="464"/>
      <c r="AR72" s="262"/>
      <c r="AS72" s="663"/>
      <c r="AT72" s="663"/>
      <c r="AU72" s="213"/>
      <c r="AV72" s="663"/>
      <c r="AW72" s="663"/>
      <c r="AX72" s="213"/>
      <c r="AY72" s="663"/>
      <c r="AZ72" s="663"/>
      <c r="BA72" s="213"/>
      <c r="BB72" s="663"/>
      <c r="BC72" s="663"/>
      <c r="BD72" s="213"/>
      <c r="BE72" s="663"/>
      <c r="BF72" s="663"/>
      <c r="BG72" s="255"/>
      <c r="BH72" s="26"/>
    </row>
    <row r="73" spans="21:60" x14ac:dyDescent="0.25">
      <c r="U73" s="257"/>
      <c r="V73" s="426"/>
      <c r="W73" s="260">
        <f t="shared" si="18"/>
        <v>42161</v>
      </c>
      <c r="X73" s="464"/>
      <c r="Y73" s="464"/>
      <c r="Z73" s="213"/>
      <c r="AA73" s="464"/>
      <c r="AB73" s="464"/>
      <c r="AC73" s="213"/>
      <c r="AD73" s="464"/>
      <c r="AE73" s="464"/>
      <c r="AF73" s="213"/>
      <c r="AG73" s="464"/>
      <c r="AH73" s="464"/>
      <c r="AI73" s="213"/>
      <c r="AJ73" s="464"/>
      <c r="AK73" s="464"/>
      <c r="AL73" s="213"/>
      <c r="AM73" s="464"/>
      <c r="AN73" s="464"/>
      <c r="AO73" s="262"/>
      <c r="AP73" s="464"/>
      <c r="AQ73" s="464"/>
      <c r="AR73" s="262"/>
      <c r="AS73" s="464"/>
      <c r="AT73" s="464"/>
      <c r="AU73" s="262"/>
      <c r="AV73" s="663"/>
      <c r="AW73" s="663"/>
      <c r="AX73" s="213"/>
      <c r="AY73" s="663"/>
      <c r="AZ73" s="663"/>
      <c r="BA73" s="213"/>
      <c r="BB73" s="663"/>
      <c r="BC73" s="663"/>
      <c r="BD73" s="213"/>
      <c r="BE73" s="663"/>
      <c r="BF73" s="663"/>
      <c r="BG73" s="255"/>
      <c r="BH73" s="26"/>
    </row>
    <row r="74" spans="21:60" x14ac:dyDescent="0.25">
      <c r="U74" s="257"/>
      <c r="V74" s="426"/>
      <c r="W74" s="260">
        <f t="shared" si="18"/>
        <v>42192</v>
      </c>
      <c r="X74" s="4"/>
      <c r="Y74" s="4"/>
      <c r="Z74" s="256">
        <f>(X74-Y74)*0.1</f>
        <v>0</v>
      </c>
      <c r="AA74" s="464"/>
      <c r="AB74" s="464"/>
      <c r="AC74" s="213"/>
      <c r="AD74" s="464"/>
      <c r="AE74" s="464"/>
      <c r="AF74" s="213"/>
      <c r="AG74" s="464"/>
      <c r="AH74" s="464"/>
      <c r="AI74" s="213"/>
      <c r="AJ74" s="464"/>
      <c r="AK74" s="464"/>
      <c r="AL74" s="213"/>
      <c r="AM74" s="464"/>
      <c r="AN74" s="464"/>
      <c r="AO74" s="262"/>
      <c r="AP74" s="464"/>
      <c r="AQ74" s="464"/>
      <c r="AR74" s="262"/>
      <c r="AS74" s="464"/>
      <c r="AT74" s="464"/>
      <c r="AU74" s="262"/>
      <c r="AV74" s="464"/>
      <c r="AW74" s="464"/>
      <c r="AX74" s="262"/>
      <c r="AY74" s="663"/>
      <c r="AZ74" s="663"/>
      <c r="BA74" s="213"/>
      <c r="BB74" s="663"/>
      <c r="BC74" s="663"/>
      <c r="BD74" s="213"/>
      <c r="BE74" s="663"/>
      <c r="BF74" s="663"/>
      <c r="BG74" s="255"/>
      <c r="BH74" s="26"/>
    </row>
    <row r="75" spans="21:60" x14ac:dyDescent="0.25">
      <c r="U75" s="257"/>
      <c r="V75" s="426"/>
      <c r="W75" s="260">
        <f t="shared" si="18"/>
        <v>42223</v>
      </c>
      <c r="X75" s="4"/>
      <c r="Y75" s="4"/>
      <c r="Z75" s="256">
        <f>(X75-Y75)*0.2</f>
        <v>0</v>
      </c>
      <c r="AA75" s="4"/>
      <c r="AB75" s="4"/>
      <c r="AC75" s="256">
        <f>(AA75-AB75)*0.1</f>
        <v>0</v>
      </c>
      <c r="AD75" s="464"/>
      <c r="AE75" s="464"/>
      <c r="AF75" s="213"/>
      <c r="AG75" s="464"/>
      <c r="AH75" s="464"/>
      <c r="AI75" s="213"/>
      <c r="AJ75" s="464"/>
      <c r="AK75" s="464"/>
      <c r="AL75" s="213"/>
      <c r="AM75" s="464"/>
      <c r="AN75" s="464"/>
      <c r="AO75" s="262"/>
      <c r="AP75" s="464"/>
      <c r="AQ75" s="464"/>
      <c r="AR75" s="262"/>
      <c r="AS75" s="464"/>
      <c r="AT75" s="464"/>
      <c r="AU75" s="262"/>
      <c r="AV75" s="464"/>
      <c r="AW75" s="464"/>
      <c r="AX75" s="262"/>
      <c r="AY75" s="464"/>
      <c r="AZ75" s="464"/>
      <c r="BA75" s="262"/>
      <c r="BB75" s="663"/>
      <c r="BC75" s="663"/>
      <c r="BD75" s="213"/>
      <c r="BE75" s="663"/>
      <c r="BF75" s="663"/>
      <c r="BG75" s="255"/>
      <c r="BH75" s="26"/>
    </row>
    <row r="76" spans="21:60" x14ac:dyDescent="0.25">
      <c r="U76" s="257"/>
      <c r="V76" s="426"/>
      <c r="W76" s="260">
        <f t="shared" si="18"/>
        <v>42254</v>
      </c>
      <c r="X76" s="4"/>
      <c r="Y76" s="4"/>
      <c r="Z76" s="256">
        <f>(X76-Y76)*0.3</f>
        <v>0</v>
      </c>
      <c r="AA76" s="4"/>
      <c r="AB76" s="4"/>
      <c r="AC76" s="256">
        <f>(AA76-AB76)*0.2</f>
        <v>0</v>
      </c>
      <c r="AD76" s="4"/>
      <c r="AE76" s="4"/>
      <c r="AF76" s="256">
        <f>(AD76-AE76)*0.1</f>
        <v>0</v>
      </c>
      <c r="AG76" s="464"/>
      <c r="AH76" s="464"/>
      <c r="AI76" s="213"/>
      <c r="AJ76" s="464"/>
      <c r="AK76" s="464"/>
      <c r="AL76" s="213"/>
      <c r="AM76" s="464"/>
      <c r="AN76" s="464"/>
      <c r="AO76" s="262"/>
      <c r="AP76" s="464"/>
      <c r="AQ76" s="464"/>
      <c r="AR76" s="262"/>
      <c r="AS76" s="464"/>
      <c r="AT76" s="464"/>
      <c r="AU76" s="262"/>
      <c r="AV76" s="464"/>
      <c r="AW76" s="464"/>
      <c r="AX76" s="262"/>
      <c r="AY76" s="464"/>
      <c r="AZ76" s="464"/>
      <c r="BA76" s="262"/>
      <c r="BB76" s="464"/>
      <c r="BC76" s="464"/>
      <c r="BD76" s="262"/>
      <c r="BE76" s="663"/>
      <c r="BF76" s="663"/>
      <c r="BG76" s="255"/>
      <c r="BH76" s="26"/>
    </row>
    <row r="77" spans="21:60" x14ac:dyDescent="0.25">
      <c r="U77" s="257"/>
      <c r="V77" s="426"/>
      <c r="W77" s="260">
        <f t="shared" si="18"/>
        <v>42285</v>
      </c>
      <c r="X77" s="4"/>
      <c r="Y77" s="4"/>
      <c r="Z77" s="256">
        <f>(X77-Y77)*0.4</f>
        <v>0</v>
      </c>
      <c r="AA77" s="4"/>
      <c r="AB77" s="4"/>
      <c r="AC77" s="256">
        <f>(AA77-AB77)*0.3</f>
        <v>0</v>
      </c>
      <c r="AD77" s="4"/>
      <c r="AE77" s="4"/>
      <c r="AF77" s="256">
        <f>(AD77-AE77)*0.2</f>
        <v>0</v>
      </c>
      <c r="AG77" s="4"/>
      <c r="AH77" s="4"/>
      <c r="AI77" s="256">
        <f>(AG77-AH77)*0.1</f>
        <v>0</v>
      </c>
      <c r="AJ77" s="464"/>
      <c r="AK77" s="464"/>
      <c r="AL77" s="213"/>
      <c r="AM77" s="464"/>
      <c r="AN77" s="464"/>
      <c r="AO77" s="262"/>
      <c r="AP77" s="464"/>
      <c r="AQ77" s="464"/>
      <c r="AR77" s="262"/>
      <c r="AS77" s="464"/>
      <c r="AT77" s="464"/>
      <c r="AU77" s="262"/>
      <c r="AV77" s="464"/>
      <c r="AW77" s="464"/>
      <c r="AX77" s="262"/>
      <c r="AY77" s="464"/>
      <c r="AZ77" s="464"/>
      <c r="BA77" s="262"/>
      <c r="BB77" s="464"/>
      <c r="BC77" s="464"/>
      <c r="BD77" s="262"/>
      <c r="BE77" s="464"/>
      <c r="BF77" s="464"/>
      <c r="BG77" s="264"/>
      <c r="BH77" s="26"/>
    </row>
    <row r="78" spans="21:60" x14ac:dyDescent="0.25">
      <c r="U78" s="257"/>
      <c r="V78" s="398"/>
      <c r="W78" s="260">
        <f t="shared" si="18"/>
        <v>42316</v>
      </c>
      <c r="X78" s="4"/>
      <c r="Y78" s="4"/>
      <c r="Z78" s="256">
        <f t="shared" ref="Z78:Z88" si="19">(X78-Y78)*0.5</f>
        <v>0</v>
      </c>
      <c r="AA78" s="4"/>
      <c r="AB78" s="4"/>
      <c r="AC78" s="256">
        <f>(AA78-AB78)*0.4</f>
        <v>0</v>
      </c>
      <c r="AD78" s="4"/>
      <c r="AE78" s="4"/>
      <c r="AF78" s="256">
        <f>(AD78-AE78)*0.3</f>
        <v>0</v>
      </c>
      <c r="AG78" s="4"/>
      <c r="AH78" s="4"/>
      <c r="AI78" s="256">
        <f>(AG78-AH78)*0.2</f>
        <v>0</v>
      </c>
      <c r="AJ78" s="4"/>
      <c r="AK78" s="4"/>
      <c r="AL78" s="256">
        <f>(AJ78-AK78)*0.1</f>
        <v>0</v>
      </c>
      <c r="AM78" s="464"/>
      <c r="AN78" s="464"/>
      <c r="AO78" s="262"/>
      <c r="AP78" s="464"/>
      <c r="AQ78" s="464"/>
      <c r="AR78" s="262"/>
      <c r="AS78" s="464"/>
      <c r="AT78" s="464"/>
      <c r="AU78" s="262"/>
      <c r="AV78" s="464"/>
      <c r="AW78" s="464"/>
      <c r="AX78" s="262"/>
      <c r="AY78" s="464"/>
      <c r="AZ78" s="464"/>
      <c r="BA78" s="262"/>
      <c r="BB78" s="464"/>
      <c r="BC78" s="464"/>
      <c r="BD78" s="262"/>
      <c r="BE78" s="464"/>
      <c r="BF78" s="464"/>
      <c r="BG78" s="265"/>
      <c r="BH78" s="26"/>
    </row>
    <row r="79" spans="21:60" x14ac:dyDescent="0.25">
      <c r="U79" s="257"/>
      <c r="V79" s="398"/>
      <c r="W79" s="260">
        <f t="shared" si="18"/>
        <v>42347</v>
      </c>
      <c r="X79" s="4"/>
      <c r="Y79" s="4"/>
      <c r="Z79" s="256">
        <f t="shared" si="19"/>
        <v>0</v>
      </c>
      <c r="AA79" s="4"/>
      <c r="AB79" s="4"/>
      <c r="AC79" s="256">
        <f>(AA79-AB79)*0.5</f>
        <v>0</v>
      </c>
      <c r="AD79" s="4"/>
      <c r="AE79" s="4"/>
      <c r="AF79" s="256">
        <f>(AD79-AE79)*0.4</f>
        <v>0</v>
      </c>
      <c r="AG79" s="4"/>
      <c r="AH79" s="4"/>
      <c r="AI79" s="256">
        <f>(AG79-AH79)*0.3</f>
        <v>0</v>
      </c>
      <c r="AJ79" s="4"/>
      <c r="AK79" s="4"/>
      <c r="AL79" s="256">
        <f>(AJ79-AK79)*0.2</f>
        <v>0</v>
      </c>
      <c r="AM79" s="4"/>
      <c r="AN79" s="4"/>
      <c r="AO79" s="256">
        <f>(AM79-AN79)*0.1</f>
        <v>0</v>
      </c>
      <c r="AP79" s="464"/>
      <c r="AQ79" s="464"/>
      <c r="AR79" s="262"/>
      <c r="AS79" s="464"/>
      <c r="AT79" s="464"/>
      <c r="AU79" s="262"/>
      <c r="AV79" s="464"/>
      <c r="AW79" s="464"/>
      <c r="AX79" s="262"/>
      <c r="AY79" s="464"/>
      <c r="AZ79" s="464"/>
      <c r="BA79" s="262"/>
      <c r="BB79" s="464"/>
      <c r="BC79" s="464"/>
      <c r="BD79" s="262"/>
      <c r="BE79" s="464"/>
      <c r="BF79" s="464"/>
      <c r="BG79" s="266"/>
      <c r="BH79" s="26"/>
    </row>
    <row r="80" spans="21:60" x14ac:dyDescent="0.25">
      <c r="U80" s="257"/>
      <c r="V80" s="398"/>
      <c r="W80" s="260">
        <f t="shared" si="18"/>
        <v>42378</v>
      </c>
      <c r="X80" s="4"/>
      <c r="Y80" s="4"/>
      <c r="Z80" s="256">
        <f t="shared" si="19"/>
        <v>0</v>
      </c>
      <c r="AA80" s="4"/>
      <c r="AB80" s="4"/>
      <c r="AC80" s="256">
        <f t="shared" ref="AC80:AC89" si="20">(AA80-AB80)*0.5</f>
        <v>0</v>
      </c>
      <c r="AD80" s="4"/>
      <c r="AE80" s="4"/>
      <c r="AF80" s="256">
        <f>(AD80-AE80)*0.5</f>
        <v>0</v>
      </c>
      <c r="AG80" s="4"/>
      <c r="AH80" s="4"/>
      <c r="AI80" s="256">
        <f>(AG80-AH80)*0.4</f>
        <v>0</v>
      </c>
      <c r="AJ80" s="4"/>
      <c r="AK80" s="4"/>
      <c r="AL80" s="256">
        <f>(AJ80-AK80)*0.3</f>
        <v>0</v>
      </c>
      <c r="AM80" s="4"/>
      <c r="AN80" s="4"/>
      <c r="AO80" s="256">
        <f>(AM80-AN80)*0.2</f>
        <v>0</v>
      </c>
      <c r="AP80" s="4"/>
      <c r="AQ80" s="4"/>
      <c r="AR80" s="256">
        <f>(AP80-AQ80)*0.1</f>
        <v>0</v>
      </c>
      <c r="AS80" s="464"/>
      <c r="AT80" s="464"/>
      <c r="AU80" s="262"/>
      <c r="AV80" s="464"/>
      <c r="AW80" s="464"/>
      <c r="AX80" s="262"/>
      <c r="AY80" s="464"/>
      <c r="AZ80" s="464"/>
      <c r="BA80" s="262"/>
      <c r="BB80" s="464"/>
      <c r="BC80" s="464"/>
      <c r="BD80" s="262"/>
      <c r="BE80" s="464"/>
      <c r="BF80" s="464"/>
      <c r="BG80" s="266"/>
      <c r="BH80" s="26"/>
    </row>
    <row r="81" spans="21:60" x14ac:dyDescent="0.25">
      <c r="U81" s="25"/>
      <c r="V81" s="398"/>
      <c r="W81" s="260">
        <f t="shared" si="18"/>
        <v>42409</v>
      </c>
      <c r="X81" s="4"/>
      <c r="Y81" s="4"/>
      <c r="Z81" s="256">
        <f t="shared" si="19"/>
        <v>0</v>
      </c>
      <c r="AA81" s="4"/>
      <c r="AB81" s="4"/>
      <c r="AC81" s="256">
        <f t="shared" si="20"/>
        <v>0</v>
      </c>
      <c r="AD81" s="4"/>
      <c r="AE81" s="4"/>
      <c r="AF81" s="256">
        <f t="shared" ref="AF81:AF89" si="21">(AD81-AE81)*0.5</f>
        <v>0</v>
      </c>
      <c r="AG81" s="4"/>
      <c r="AH81" s="4"/>
      <c r="AI81" s="256">
        <f>(AG81-AH81)*0.5</f>
        <v>0</v>
      </c>
      <c r="AJ81" s="4"/>
      <c r="AK81" s="4"/>
      <c r="AL81" s="256">
        <f>(AJ81-AK81)*0.4</f>
        <v>0</v>
      </c>
      <c r="AM81" s="4"/>
      <c r="AN81" s="4"/>
      <c r="AO81" s="256">
        <f>(AM81-AN81)*0.3</f>
        <v>0</v>
      </c>
      <c r="AP81" s="4"/>
      <c r="AQ81" s="4"/>
      <c r="AR81" s="256">
        <f>(AP81-AQ81)*0.2</f>
        <v>0</v>
      </c>
      <c r="AS81" s="4"/>
      <c r="AT81" s="4"/>
      <c r="AU81" s="256">
        <f>(AS81-AT81)*0.1</f>
        <v>0</v>
      </c>
      <c r="AV81" s="464"/>
      <c r="AW81" s="464"/>
      <c r="AX81" s="262"/>
      <c r="AY81" s="464"/>
      <c r="AZ81" s="464"/>
      <c r="BA81" s="262"/>
      <c r="BB81" s="464"/>
      <c r="BC81" s="464"/>
      <c r="BD81" s="262"/>
      <c r="BE81" s="464"/>
      <c r="BF81" s="464"/>
      <c r="BG81" s="266"/>
      <c r="BH81" s="26"/>
    </row>
    <row r="82" spans="21:60" x14ac:dyDescent="0.25">
      <c r="U82" s="25"/>
      <c r="V82" s="398"/>
      <c r="W82" s="260">
        <f t="shared" si="18"/>
        <v>42440</v>
      </c>
      <c r="X82" s="4"/>
      <c r="Y82" s="4"/>
      <c r="Z82" s="256">
        <f t="shared" si="19"/>
        <v>0</v>
      </c>
      <c r="AA82" s="4"/>
      <c r="AB82" s="4"/>
      <c r="AC82" s="256">
        <f t="shared" si="20"/>
        <v>0</v>
      </c>
      <c r="AD82" s="4"/>
      <c r="AE82" s="4"/>
      <c r="AF82" s="256">
        <f t="shared" si="21"/>
        <v>0</v>
      </c>
      <c r="AG82" s="4"/>
      <c r="AH82" s="4"/>
      <c r="AI82" s="256">
        <f t="shared" ref="AI82:AI89" si="22">(AG82-AH82)*0.5</f>
        <v>0</v>
      </c>
      <c r="AJ82" s="4"/>
      <c r="AK82" s="4"/>
      <c r="AL82" s="256">
        <f t="shared" ref="AL82:AL89" si="23">(AJ82-AK82)*0.5</f>
        <v>0</v>
      </c>
      <c r="AM82" s="4"/>
      <c r="AN82" s="4"/>
      <c r="AO82" s="256">
        <f>(AM82-AN82)*0.4</f>
        <v>0</v>
      </c>
      <c r="AP82" s="4"/>
      <c r="AQ82" s="4"/>
      <c r="AR82" s="256">
        <f>(AP82-AQ82)*0.3</f>
        <v>0</v>
      </c>
      <c r="AS82" s="4"/>
      <c r="AT82" s="4"/>
      <c r="AU82" s="256">
        <f>(AS82-AT82)*0.2</f>
        <v>0</v>
      </c>
      <c r="AV82" s="4"/>
      <c r="AW82" s="4"/>
      <c r="AX82" s="256">
        <f>(AV82-AW82)*0.1</f>
        <v>0</v>
      </c>
      <c r="AY82" s="464"/>
      <c r="AZ82" s="464"/>
      <c r="BA82" s="262"/>
      <c r="BB82" s="464"/>
      <c r="BC82" s="464"/>
      <c r="BD82" s="262"/>
      <c r="BE82" s="464"/>
      <c r="BF82" s="464"/>
      <c r="BG82" s="266"/>
      <c r="BH82" s="26"/>
    </row>
    <row r="83" spans="21:60" x14ac:dyDescent="0.25">
      <c r="U83" s="25"/>
      <c r="V83" s="398"/>
      <c r="W83" s="260">
        <f t="shared" si="18"/>
        <v>42471</v>
      </c>
      <c r="X83" s="4"/>
      <c r="Y83" s="4"/>
      <c r="Z83" s="256">
        <f t="shared" si="19"/>
        <v>0</v>
      </c>
      <c r="AA83" s="4"/>
      <c r="AB83" s="4"/>
      <c r="AC83" s="256">
        <f t="shared" si="20"/>
        <v>0</v>
      </c>
      <c r="AD83" s="4"/>
      <c r="AE83" s="4"/>
      <c r="AF83" s="256">
        <f t="shared" si="21"/>
        <v>0</v>
      </c>
      <c r="AG83" s="4"/>
      <c r="AH83" s="4"/>
      <c r="AI83" s="256">
        <f t="shared" si="22"/>
        <v>0</v>
      </c>
      <c r="AJ83" s="4"/>
      <c r="AK83" s="4"/>
      <c r="AL83" s="256">
        <f t="shared" si="23"/>
        <v>0</v>
      </c>
      <c r="AM83" s="4"/>
      <c r="AN83" s="4"/>
      <c r="AO83" s="256">
        <f>(AM83-AN83)*0.5</f>
        <v>0</v>
      </c>
      <c r="AP83" s="4"/>
      <c r="AQ83" s="4"/>
      <c r="AR83" s="256">
        <f>(AP83-AQ83)*0.4</f>
        <v>0</v>
      </c>
      <c r="AS83" s="4"/>
      <c r="AT83" s="4"/>
      <c r="AU83" s="256">
        <f>(AS83-AT83)*0.3</f>
        <v>0</v>
      </c>
      <c r="AV83" s="4"/>
      <c r="AW83" s="4"/>
      <c r="AX83" s="256">
        <f>(AV83-AW83)*0.2</f>
        <v>0</v>
      </c>
      <c r="AY83" s="4"/>
      <c r="AZ83" s="4"/>
      <c r="BA83" s="256">
        <f>(AY83-AZ83)*0.1</f>
        <v>0</v>
      </c>
      <c r="BB83" s="464"/>
      <c r="BC83" s="464"/>
      <c r="BD83" s="262"/>
      <c r="BE83" s="464"/>
      <c r="BF83" s="464"/>
      <c r="BG83" s="266"/>
      <c r="BH83" s="26"/>
    </row>
    <row r="84" spans="21:60" x14ac:dyDescent="0.25">
      <c r="U84" s="25"/>
      <c r="V84" s="398"/>
      <c r="W84" s="260">
        <f t="shared" si="18"/>
        <v>42502</v>
      </c>
      <c r="X84" s="4"/>
      <c r="Y84" s="4"/>
      <c r="Z84" s="256">
        <f t="shared" si="19"/>
        <v>0</v>
      </c>
      <c r="AA84" s="4"/>
      <c r="AB84" s="4"/>
      <c r="AC84" s="256">
        <f t="shared" si="20"/>
        <v>0</v>
      </c>
      <c r="AD84" s="4"/>
      <c r="AE84" s="4"/>
      <c r="AF84" s="256">
        <f t="shared" si="21"/>
        <v>0</v>
      </c>
      <c r="AG84" s="4"/>
      <c r="AH84" s="4"/>
      <c r="AI84" s="256">
        <f t="shared" si="22"/>
        <v>0</v>
      </c>
      <c r="AJ84" s="4"/>
      <c r="AK84" s="4"/>
      <c r="AL84" s="256">
        <f t="shared" si="23"/>
        <v>0</v>
      </c>
      <c r="AM84" s="4"/>
      <c r="AN84" s="4"/>
      <c r="AO84" s="256">
        <f t="shared" ref="AO84:AO89" si="24">(AM84-AN84)*0.5</f>
        <v>0</v>
      </c>
      <c r="AP84" s="4"/>
      <c r="AQ84" s="4"/>
      <c r="AR84" s="256">
        <f>(AP84-AQ84)*0.5</f>
        <v>0</v>
      </c>
      <c r="AS84" s="4"/>
      <c r="AT84" s="4"/>
      <c r="AU84" s="256">
        <f>(AS84-AT84)*0.4</f>
        <v>0</v>
      </c>
      <c r="AV84" s="4"/>
      <c r="AW84" s="4"/>
      <c r="AX84" s="256">
        <f>(AV84-AW84)*0.3</f>
        <v>0</v>
      </c>
      <c r="AY84" s="4"/>
      <c r="AZ84" s="4"/>
      <c r="BA84" s="256">
        <f>(AY84-AZ84)*0.2</f>
        <v>0</v>
      </c>
      <c r="BB84" s="4"/>
      <c r="BC84" s="4"/>
      <c r="BD84" s="256">
        <f>(BB84-BC84)*0.1</f>
        <v>0</v>
      </c>
      <c r="BE84" s="464"/>
      <c r="BF84" s="464"/>
      <c r="BG84" s="266"/>
      <c r="BH84" s="26"/>
    </row>
    <row r="85" spans="21:60" x14ac:dyDescent="0.25">
      <c r="U85" s="25"/>
      <c r="V85" s="398"/>
      <c r="W85" s="260">
        <f t="shared" si="18"/>
        <v>42533</v>
      </c>
      <c r="X85" s="4"/>
      <c r="Y85" s="4"/>
      <c r="Z85" s="256">
        <f t="shared" si="19"/>
        <v>0</v>
      </c>
      <c r="AA85" s="4"/>
      <c r="AB85" s="4"/>
      <c r="AC85" s="256">
        <f t="shared" si="20"/>
        <v>0</v>
      </c>
      <c r="AD85" s="4"/>
      <c r="AE85" s="4"/>
      <c r="AF85" s="256">
        <f t="shared" si="21"/>
        <v>0</v>
      </c>
      <c r="AG85" s="4"/>
      <c r="AH85" s="4"/>
      <c r="AI85" s="256">
        <f t="shared" si="22"/>
        <v>0</v>
      </c>
      <c r="AJ85" s="4"/>
      <c r="AK85" s="4"/>
      <c r="AL85" s="256">
        <f t="shared" si="23"/>
        <v>0</v>
      </c>
      <c r="AM85" s="4"/>
      <c r="AN85" s="4"/>
      <c r="AO85" s="256">
        <f t="shared" si="24"/>
        <v>0</v>
      </c>
      <c r="AP85" s="4"/>
      <c r="AQ85" s="4"/>
      <c r="AR85" s="256">
        <f t="shared" ref="AR85:AR89" si="25">(AP85-AQ85)*0.5</f>
        <v>0</v>
      </c>
      <c r="AS85" s="4"/>
      <c r="AT85" s="4"/>
      <c r="AU85" s="256">
        <f>(AS85-AT85)*0.5</f>
        <v>0</v>
      </c>
      <c r="AV85" s="4"/>
      <c r="AW85" s="4"/>
      <c r="AX85" s="256">
        <f>(AV85-AW85)*0.4</f>
        <v>0</v>
      </c>
      <c r="AY85" s="4"/>
      <c r="AZ85" s="4"/>
      <c r="BA85" s="256">
        <f>(AY85-AZ85)*0.3</f>
        <v>0</v>
      </c>
      <c r="BB85" s="4"/>
      <c r="BC85" s="4"/>
      <c r="BD85" s="256">
        <f>(BB85-BC85)*0.2</f>
        <v>0</v>
      </c>
      <c r="BE85" s="4"/>
      <c r="BF85" s="4"/>
      <c r="BG85" s="256">
        <f>(BE85-BF85)*0.1</f>
        <v>0</v>
      </c>
      <c r="BH85" s="26"/>
    </row>
    <row r="86" spans="21:60" x14ac:dyDescent="0.25">
      <c r="U86" s="25"/>
      <c r="V86" s="398"/>
      <c r="W86" s="260">
        <f t="shared" si="18"/>
        <v>42564</v>
      </c>
      <c r="X86" s="4"/>
      <c r="Y86" s="4"/>
      <c r="Z86" s="256">
        <f t="shared" si="19"/>
        <v>0</v>
      </c>
      <c r="AA86" s="4"/>
      <c r="AB86" s="4"/>
      <c r="AC86" s="256">
        <f t="shared" si="20"/>
        <v>0</v>
      </c>
      <c r="AD86" s="4"/>
      <c r="AE86" s="4"/>
      <c r="AF86" s="256">
        <f t="shared" si="21"/>
        <v>0</v>
      </c>
      <c r="AG86" s="4"/>
      <c r="AH86" s="4"/>
      <c r="AI86" s="256">
        <f t="shared" si="22"/>
        <v>0</v>
      </c>
      <c r="AJ86" s="4"/>
      <c r="AK86" s="4"/>
      <c r="AL86" s="256">
        <f t="shared" si="23"/>
        <v>0</v>
      </c>
      <c r="AM86" s="4"/>
      <c r="AN86" s="4"/>
      <c r="AO86" s="256">
        <f t="shared" si="24"/>
        <v>0</v>
      </c>
      <c r="AP86" s="4"/>
      <c r="AQ86" s="4"/>
      <c r="AR86" s="256">
        <f t="shared" si="25"/>
        <v>0</v>
      </c>
      <c r="AS86" s="4"/>
      <c r="AT86" s="4"/>
      <c r="AU86" s="256">
        <f t="shared" ref="AU86:AU89" si="26">(AS86-AT86)*0.5</f>
        <v>0</v>
      </c>
      <c r="AV86" s="4"/>
      <c r="AW86" s="4"/>
      <c r="AX86" s="256">
        <f>(AV86-AW86)*0.5</f>
        <v>0</v>
      </c>
      <c r="AY86" s="4"/>
      <c r="AZ86" s="4"/>
      <c r="BA86" s="256">
        <f>(AY86-AZ86)*0.4</f>
        <v>0</v>
      </c>
      <c r="BB86" s="4"/>
      <c r="BC86" s="4"/>
      <c r="BD86" s="256">
        <f>(BB86-BC86)*0.3</f>
        <v>0</v>
      </c>
      <c r="BE86" s="4"/>
      <c r="BF86" s="4"/>
      <c r="BG86" s="256">
        <f>(BE86-BF86)*0.2</f>
        <v>0</v>
      </c>
      <c r="BH86" s="26"/>
    </row>
    <row r="87" spans="21:60" x14ac:dyDescent="0.25">
      <c r="U87" s="25"/>
      <c r="V87" s="398"/>
      <c r="W87" s="260">
        <f t="shared" si="18"/>
        <v>42595</v>
      </c>
      <c r="X87" s="4"/>
      <c r="Y87" s="4"/>
      <c r="Z87" s="256">
        <f t="shared" si="19"/>
        <v>0</v>
      </c>
      <c r="AA87" s="4"/>
      <c r="AB87" s="4"/>
      <c r="AC87" s="256">
        <f t="shared" si="20"/>
        <v>0</v>
      </c>
      <c r="AD87" s="4"/>
      <c r="AE87" s="4"/>
      <c r="AF87" s="256">
        <f t="shared" si="21"/>
        <v>0</v>
      </c>
      <c r="AG87" s="4"/>
      <c r="AH87" s="4"/>
      <c r="AI87" s="256">
        <f t="shared" si="22"/>
        <v>0</v>
      </c>
      <c r="AJ87" s="4"/>
      <c r="AK87" s="4"/>
      <c r="AL87" s="256">
        <f t="shared" si="23"/>
        <v>0</v>
      </c>
      <c r="AM87" s="4"/>
      <c r="AN87" s="4"/>
      <c r="AO87" s="256">
        <f t="shared" si="24"/>
        <v>0</v>
      </c>
      <c r="AP87" s="4"/>
      <c r="AQ87" s="4"/>
      <c r="AR87" s="256">
        <f t="shared" si="25"/>
        <v>0</v>
      </c>
      <c r="AS87" s="4"/>
      <c r="AT87" s="4"/>
      <c r="AU87" s="256">
        <f t="shared" si="26"/>
        <v>0</v>
      </c>
      <c r="AV87" s="4"/>
      <c r="AW87" s="4"/>
      <c r="AX87" s="256">
        <f t="shared" ref="AX87:AX89" si="27">(AV87-AW87)*0.5</f>
        <v>0</v>
      </c>
      <c r="AY87" s="4"/>
      <c r="AZ87" s="4"/>
      <c r="BA87" s="256">
        <f>(AY87-AZ87)*0.5</f>
        <v>0</v>
      </c>
      <c r="BB87" s="4"/>
      <c r="BC87" s="4"/>
      <c r="BD87" s="256">
        <f>(BB87-BC87)*0.4</f>
        <v>0</v>
      </c>
      <c r="BE87" s="4"/>
      <c r="BF87" s="4"/>
      <c r="BG87" s="256">
        <f>(BE87-BF87)*0.3</f>
        <v>0</v>
      </c>
      <c r="BH87" s="26"/>
    </row>
    <row r="88" spans="21:60" x14ac:dyDescent="0.25">
      <c r="U88" s="25"/>
      <c r="V88" s="398"/>
      <c r="W88" s="260">
        <f t="shared" si="18"/>
        <v>42626</v>
      </c>
      <c r="X88" s="4"/>
      <c r="Y88" s="4"/>
      <c r="Z88" s="256">
        <f t="shared" si="19"/>
        <v>0</v>
      </c>
      <c r="AA88" s="4"/>
      <c r="AB88" s="4"/>
      <c r="AC88" s="256">
        <f t="shared" si="20"/>
        <v>0</v>
      </c>
      <c r="AD88" s="4"/>
      <c r="AE88" s="4"/>
      <c r="AF88" s="256">
        <f t="shared" si="21"/>
        <v>0</v>
      </c>
      <c r="AG88" s="4"/>
      <c r="AH88" s="4"/>
      <c r="AI88" s="256">
        <f t="shared" si="22"/>
        <v>0</v>
      </c>
      <c r="AJ88" s="4"/>
      <c r="AK88" s="4"/>
      <c r="AL88" s="256">
        <f t="shared" si="23"/>
        <v>0</v>
      </c>
      <c r="AM88" s="4"/>
      <c r="AN88" s="4"/>
      <c r="AO88" s="256">
        <f t="shared" si="24"/>
        <v>0</v>
      </c>
      <c r="AP88" s="4"/>
      <c r="AQ88" s="4"/>
      <c r="AR88" s="256">
        <f t="shared" si="25"/>
        <v>0</v>
      </c>
      <c r="AS88" s="4"/>
      <c r="AT88" s="4"/>
      <c r="AU88" s="256">
        <f t="shared" si="26"/>
        <v>0</v>
      </c>
      <c r="AV88" s="4"/>
      <c r="AW88" s="4"/>
      <c r="AX88" s="256">
        <f t="shared" si="27"/>
        <v>0</v>
      </c>
      <c r="AY88" s="4"/>
      <c r="AZ88" s="4"/>
      <c r="BA88" s="256">
        <f t="shared" ref="BA88:BA89" si="28">(AY88-AZ88)*0.5</f>
        <v>0</v>
      </c>
      <c r="BB88" s="4"/>
      <c r="BC88" s="4"/>
      <c r="BD88" s="256">
        <f>(BB88-BC88)*0.5</f>
        <v>0</v>
      </c>
      <c r="BE88" s="4"/>
      <c r="BF88" s="4"/>
      <c r="BG88" s="256">
        <f>(BE88-BF88)*0.4</f>
        <v>0</v>
      </c>
      <c r="BH88" s="26"/>
    </row>
    <row r="89" spans="21:60" x14ac:dyDescent="0.25">
      <c r="U89" s="25"/>
      <c r="V89" s="398"/>
      <c r="W89" s="260">
        <f t="shared" si="18"/>
        <v>42657</v>
      </c>
      <c r="X89" s="4"/>
      <c r="Y89" s="4"/>
      <c r="Z89" s="256">
        <f t="shared" ref="Z89" si="29">(X89-Y89)*0.4</f>
        <v>0</v>
      </c>
      <c r="AA89" s="4"/>
      <c r="AB89" s="4"/>
      <c r="AC89" s="256">
        <f t="shared" si="20"/>
        <v>0</v>
      </c>
      <c r="AD89" s="4"/>
      <c r="AE89" s="4"/>
      <c r="AF89" s="256">
        <f t="shared" si="21"/>
        <v>0</v>
      </c>
      <c r="AG89" s="4"/>
      <c r="AH89" s="4"/>
      <c r="AI89" s="256">
        <f t="shared" si="22"/>
        <v>0</v>
      </c>
      <c r="AJ89" s="4"/>
      <c r="AK89" s="4"/>
      <c r="AL89" s="256">
        <f t="shared" si="23"/>
        <v>0</v>
      </c>
      <c r="AM89" s="4"/>
      <c r="AN89" s="4"/>
      <c r="AO89" s="256">
        <f t="shared" si="24"/>
        <v>0</v>
      </c>
      <c r="AP89" s="4"/>
      <c r="AQ89" s="4"/>
      <c r="AR89" s="256">
        <f t="shared" si="25"/>
        <v>0</v>
      </c>
      <c r="AS89" s="4"/>
      <c r="AT89" s="4"/>
      <c r="AU89" s="256">
        <f t="shared" si="26"/>
        <v>0</v>
      </c>
      <c r="AV89" s="4"/>
      <c r="AW89" s="4"/>
      <c r="AX89" s="256">
        <f t="shared" si="27"/>
        <v>0</v>
      </c>
      <c r="AY89" s="4"/>
      <c r="AZ89" s="4"/>
      <c r="BA89" s="256">
        <f t="shared" si="28"/>
        <v>0</v>
      </c>
      <c r="BB89" s="4"/>
      <c r="BC89" s="4"/>
      <c r="BD89" s="256">
        <f t="shared" ref="BD89" si="30">(BB89-BC89)*0.5</f>
        <v>0</v>
      </c>
      <c r="BE89" s="4"/>
      <c r="BF89" s="4"/>
      <c r="BG89" s="256">
        <f>(BE89-BF89)*0.5</f>
        <v>0</v>
      </c>
      <c r="BH89" s="26"/>
    </row>
    <row r="90" spans="21:60" x14ac:dyDescent="0.25">
      <c r="U90" s="25"/>
      <c r="V90" s="27"/>
      <c r="W90" s="54" t="s">
        <v>83</v>
      </c>
      <c r="X90" s="15">
        <f>SUM(X66:X89)</f>
        <v>0</v>
      </c>
      <c r="Y90" s="15">
        <f t="shared" ref="Y90:BF90" si="31">SUM(Y66:Y89)</f>
        <v>0</v>
      </c>
      <c r="Z90" s="15">
        <f t="shared" si="31"/>
        <v>0</v>
      </c>
      <c r="AA90" s="15">
        <f t="shared" si="31"/>
        <v>0</v>
      </c>
      <c r="AB90" s="15">
        <f t="shared" si="31"/>
        <v>0</v>
      </c>
      <c r="AC90" s="15">
        <f t="shared" si="31"/>
        <v>0</v>
      </c>
      <c r="AD90" s="15">
        <f t="shared" si="31"/>
        <v>0</v>
      </c>
      <c r="AE90" s="15">
        <f t="shared" si="31"/>
        <v>0</v>
      </c>
      <c r="AF90" s="15">
        <f t="shared" si="31"/>
        <v>0</v>
      </c>
      <c r="AG90" s="15">
        <f t="shared" si="31"/>
        <v>0</v>
      </c>
      <c r="AH90" s="15">
        <f t="shared" si="31"/>
        <v>0</v>
      </c>
      <c r="AI90" s="15">
        <f t="shared" si="31"/>
        <v>0</v>
      </c>
      <c r="AJ90" s="15">
        <f t="shared" si="31"/>
        <v>0</v>
      </c>
      <c r="AK90" s="15">
        <f t="shared" si="31"/>
        <v>0</v>
      </c>
      <c r="AL90" s="15">
        <f t="shared" si="31"/>
        <v>0</v>
      </c>
      <c r="AM90" s="15">
        <f t="shared" si="31"/>
        <v>0</v>
      </c>
      <c r="AN90" s="15">
        <f t="shared" si="31"/>
        <v>0</v>
      </c>
      <c r="AO90" s="15">
        <f t="shared" si="31"/>
        <v>0</v>
      </c>
      <c r="AP90" s="15">
        <f t="shared" si="31"/>
        <v>0</v>
      </c>
      <c r="AQ90" s="15">
        <f t="shared" si="31"/>
        <v>0</v>
      </c>
      <c r="AR90" s="15">
        <f t="shared" si="31"/>
        <v>0</v>
      </c>
      <c r="AS90" s="15">
        <f t="shared" si="31"/>
        <v>0</v>
      </c>
      <c r="AT90" s="15">
        <f t="shared" si="31"/>
        <v>0</v>
      </c>
      <c r="AU90" s="15">
        <f t="shared" si="31"/>
        <v>0</v>
      </c>
      <c r="AV90" s="15">
        <f t="shared" si="31"/>
        <v>0</v>
      </c>
      <c r="AW90" s="15">
        <f t="shared" si="31"/>
        <v>0</v>
      </c>
      <c r="AX90" s="15">
        <f t="shared" si="31"/>
        <v>0</v>
      </c>
      <c r="AY90" s="15">
        <f t="shared" si="31"/>
        <v>0</v>
      </c>
      <c r="AZ90" s="15">
        <f t="shared" si="31"/>
        <v>0</v>
      </c>
      <c r="BA90" s="15">
        <f t="shared" si="31"/>
        <v>0</v>
      </c>
      <c r="BB90" s="15">
        <f t="shared" si="31"/>
        <v>0</v>
      </c>
      <c r="BC90" s="15">
        <f t="shared" si="31"/>
        <v>0</v>
      </c>
      <c r="BD90" s="15">
        <f t="shared" si="31"/>
        <v>0</v>
      </c>
      <c r="BE90" s="15">
        <f t="shared" si="31"/>
        <v>0</v>
      </c>
      <c r="BF90" s="15">
        <f t="shared" si="31"/>
        <v>0</v>
      </c>
      <c r="BG90" s="17">
        <f t="shared" ref="BG90" si="32">SUM(BG66:BG89)</f>
        <v>0</v>
      </c>
      <c r="BH90" s="26"/>
    </row>
    <row r="91" spans="21:60" x14ac:dyDescent="0.25">
      <c r="U91" s="25"/>
      <c r="V91" s="27"/>
      <c r="W91" s="27"/>
      <c r="X91" s="27"/>
      <c r="Y91" s="27"/>
      <c r="Z91" s="27"/>
      <c r="AA91" s="27"/>
      <c r="AB91" s="27"/>
      <c r="AC91" s="27"/>
      <c r="AD91" s="27"/>
      <c r="AE91" s="27"/>
      <c r="AF91" s="27"/>
      <c r="AG91" s="27"/>
      <c r="AH91" s="27"/>
      <c r="AI91" s="27"/>
      <c r="AJ91" s="27"/>
      <c r="AK91" s="27"/>
      <c r="AL91" s="27"/>
      <c r="AM91" s="27"/>
      <c r="AN91" s="27"/>
      <c r="AO91" s="27"/>
      <c r="AP91" s="27"/>
      <c r="AQ91" s="27"/>
      <c r="AR91" s="210"/>
      <c r="AS91" s="27"/>
      <c r="AT91" s="27"/>
      <c r="AU91" s="27"/>
      <c r="AV91" s="27"/>
      <c r="AW91" s="27"/>
      <c r="AX91" s="27"/>
      <c r="AY91" s="27"/>
      <c r="AZ91" s="27"/>
      <c r="BA91" s="27"/>
      <c r="BB91" s="27"/>
      <c r="BC91" s="27"/>
      <c r="BD91" s="27"/>
      <c r="BE91" s="27"/>
      <c r="BF91" s="27"/>
      <c r="BG91" s="27"/>
      <c r="BH91" s="26"/>
    </row>
    <row r="92" spans="21:60" x14ac:dyDescent="0.25">
      <c r="U92" s="25"/>
      <c r="V92" s="27"/>
      <c r="W92" s="27"/>
      <c r="X92" s="27"/>
      <c r="Y92" s="27"/>
      <c r="Z92" s="27"/>
      <c r="AA92" s="27"/>
      <c r="AB92" s="27"/>
      <c r="AC92" s="27"/>
      <c r="AD92" s="27"/>
      <c r="AE92" s="27"/>
      <c r="AF92" s="27"/>
      <c r="AG92" s="27"/>
      <c r="AH92" s="27"/>
      <c r="AI92" s="27"/>
      <c r="AJ92" s="27"/>
      <c r="AK92" s="27"/>
      <c r="AL92" s="27"/>
      <c r="AM92" s="27"/>
      <c r="AN92" s="27"/>
      <c r="AO92" s="27"/>
      <c r="AP92" s="27"/>
      <c r="AQ92" s="27"/>
      <c r="AR92" s="210"/>
      <c r="AS92" s="27"/>
      <c r="AT92" s="27"/>
      <c r="AU92" s="27"/>
      <c r="AV92" s="27"/>
      <c r="AW92" s="27"/>
      <c r="AX92" s="27"/>
      <c r="AY92" s="27"/>
      <c r="AZ92" s="27"/>
      <c r="BA92" s="27"/>
      <c r="BB92" s="27"/>
      <c r="BC92" s="27"/>
      <c r="BD92" s="27"/>
      <c r="BE92" s="27"/>
      <c r="BF92" s="27"/>
      <c r="BG92" s="27"/>
      <c r="BH92" s="26"/>
    </row>
    <row r="93" spans="21:60" x14ac:dyDescent="0.25">
      <c r="U93" s="25"/>
      <c r="V93" s="27"/>
      <c r="W93" s="27"/>
      <c r="X93" s="68"/>
      <c r="Y93" s="27" t="s">
        <v>219</v>
      </c>
      <c r="Z93" s="27"/>
      <c r="AA93" s="27"/>
      <c r="AB93" s="27"/>
      <c r="AC93" s="27"/>
      <c r="AD93" s="27"/>
      <c r="AE93" s="27"/>
      <c r="AF93" s="27"/>
      <c r="AG93" s="27"/>
      <c r="AH93" s="27"/>
      <c r="AI93" s="27"/>
      <c r="AJ93" s="27"/>
      <c r="AK93" s="27"/>
      <c r="AL93" s="27"/>
      <c r="AM93" s="27"/>
      <c r="AN93" s="27"/>
      <c r="AO93" s="27"/>
      <c r="AP93" s="27"/>
      <c r="AQ93" s="27"/>
      <c r="AR93" s="210"/>
      <c r="AS93" s="27"/>
      <c r="AT93" s="27"/>
      <c r="AU93" s="27"/>
      <c r="AV93" s="27"/>
      <c r="AW93" s="27"/>
      <c r="AX93" s="27"/>
      <c r="AY93" s="27"/>
      <c r="AZ93" s="27"/>
      <c r="BA93" s="27"/>
      <c r="BB93" s="27"/>
      <c r="BC93" s="27"/>
      <c r="BD93" s="27"/>
      <c r="BE93" s="27"/>
      <c r="BF93" s="27"/>
      <c r="BG93" s="27"/>
      <c r="BH93" s="26"/>
    </row>
    <row r="94" spans="21:60" x14ac:dyDescent="0.25">
      <c r="U94" s="25"/>
      <c r="V94" s="27"/>
      <c r="W94" s="27"/>
      <c r="X94" s="71"/>
      <c r="Y94" s="27" t="s">
        <v>220</v>
      </c>
      <c r="Z94" s="27"/>
      <c r="AA94" s="27"/>
      <c r="AB94" s="27"/>
      <c r="AC94" s="27"/>
      <c r="AD94" s="27"/>
      <c r="AE94" s="27"/>
      <c r="AF94" s="27"/>
      <c r="AG94" s="27"/>
      <c r="AH94" s="27"/>
      <c r="AI94" s="27"/>
      <c r="AJ94" s="27"/>
      <c r="AK94" s="27"/>
      <c r="AL94" s="27"/>
      <c r="AM94" s="27"/>
      <c r="AN94" s="27"/>
      <c r="AO94" s="27"/>
      <c r="AP94" s="27"/>
      <c r="AQ94" s="27"/>
      <c r="AR94" s="210"/>
      <c r="AS94" s="27"/>
      <c r="AT94" s="27"/>
      <c r="AU94" s="27"/>
      <c r="AV94" s="27"/>
      <c r="AW94" s="27"/>
      <c r="AX94" s="27"/>
      <c r="AY94" s="27"/>
      <c r="AZ94" s="27"/>
      <c r="BA94" s="27"/>
      <c r="BB94" s="27"/>
      <c r="BC94" s="27"/>
      <c r="BD94" s="27"/>
      <c r="BE94" s="27"/>
      <c r="BF94" s="27"/>
      <c r="BG94" s="27"/>
      <c r="BH94" s="26"/>
    </row>
    <row r="95" spans="21:60" ht="15.75" thickBot="1" x14ac:dyDescent="0.3">
      <c r="U95" s="58"/>
      <c r="V95" s="61"/>
      <c r="W95" s="61"/>
      <c r="X95" s="258"/>
      <c r="Y95" s="61"/>
      <c r="Z95" s="61"/>
      <c r="AA95" s="61"/>
      <c r="AB95" s="61"/>
      <c r="AC95" s="61"/>
      <c r="AD95" s="61"/>
      <c r="AE95" s="61"/>
      <c r="AF95" s="61"/>
      <c r="AG95" s="61"/>
      <c r="AH95" s="61"/>
      <c r="AI95" s="61"/>
      <c r="AJ95" s="61"/>
      <c r="AK95" s="61"/>
      <c r="AL95" s="61"/>
      <c r="AM95" s="61"/>
      <c r="AN95" s="61"/>
      <c r="AO95" s="61"/>
      <c r="AP95" s="61"/>
      <c r="AQ95" s="61"/>
      <c r="AR95" s="259"/>
      <c r="AS95" s="61"/>
      <c r="AT95" s="61"/>
      <c r="AU95" s="61"/>
      <c r="AV95" s="61"/>
      <c r="AW95" s="61"/>
      <c r="AX95" s="61"/>
      <c r="AY95" s="61"/>
      <c r="AZ95" s="61"/>
      <c r="BA95" s="61"/>
      <c r="BB95" s="61"/>
      <c r="BC95" s="61"/>
      <c r="BD95" s="61"/>
      <c r="BE95" s="61"/>
      <c r="BF95" s="61"/>
      <c r="BG95" s="61"/>
      <c r="BH95" s="62"/>
    </row>
    <row r="97" spans="19:43" x14ac:dyDescent="0.25">
      <c r="W97" s="78"/>
      <c r="X97" s="415" t="s">
        <v>89</v>
      </c>
      <c r="Y97" s="416"/>
      <c r="Z97" s="416"/>
      <c r="AA97" s="416"/>
      <c r="AB97" s="416"/>
      <c r="AC97" s="416"/>
      <c r="AD97" s="416"/>
      <c r="AE97" s="416"/>
      <c r="AF97" s="416"/>
      <c r="AG97" s="416"/>
      <c r="AH97" s="416"/>
      <c r="AI97" s="417"/>
      <c r="AJ97" s="417"/>
      <c r="AK97" s="417"/>
      <c r="AL97" s="417"/>
      <c r="AM97" s="418"/>
      <c r="AN97" s="418"/>
      <c r="AO97" s="418"/>
      <c r="AP97" s="418"/>
      <c r="AQ97" s="418"/>
    </row>
    <row r="98" spans="19:43" s="268" customFormat="1" ht="18" customHeight="1" x14ac:dyDescent="0.25">
      <c r="S98" s="267"/>
      <c r="W98" s="361" t="s">
        <v>276</v>
      </c>
      <c r="X98" s="380" t="s">
        <v>277</v>
      </c>
      <c r="Y98" s="381"/>
      <c r="Z98" s="381"/>
      <c r="AA98" s="381"/>
      <c r="AB98" s="381"/>
      <c r="AC98" s="381"/>
      <c r="AD98" s="381"/>
      <c r="AE98" s="381"/>
      <c r="AF98" s="381"/>
      <c r="AG98" s="381"/>
      <c r="AH98" s="381"/>
      <c r="AI98" s="648"/>
      <c r="AJ98" s="648"/>
      <c r="AK98" s="648"/>
      <c r="AL98" s="648"/>
      <c r="AM98" s="648"/>
      <c r="AN98" s="648"/>
      <c r="AO98" s="648"/>
      <c r="AP98" s="648"/>
      <c r="AQ98" s="649"/>
    </row>
    <row r="99" spans="19:43" s="270" customFormat="1" ht="15" customHeight="1" x14ac:dyDescent="0.25">
      <c r="S99" s="269"/>
      <c r="W99" s="362"/>
      <c r="X99" s="458" t="s">
        <v>181</v>
      </c>
      <c r="Y99" s="459"/>
      <c r="Z99" s="459"/>
      <c r="AA99" s="459"/>
      <c r="AB99" s="459"/>
      <c r="AC99" s="459"/>
      <c r="AD99" s="459"/>
      <c r="AE99" s="459"/>
      <c r="AF99" s="459"/>
      <c r="AG99" s="459"/>
      <c r="AH99" s="459"/>
      <c r="AI99" s="460"/>
      <c r="AJ99" s="460"/>
      <c r="AK99" s="460"/>
      <c r="AL99" s="460"/>
      <c r="AM99" s="460"/>
      <c r="AN99" s="460"/>
      <c r="AO99" s="460"/>
      <c r="AP99" s="460"/>
      <c r="AQ99" s="650"/>
    </row>
    <row r="100" spans="19:43" s="270" customFormat="1" ht="15" customHeight="1" x14ac:dyDescent="0.25">
      <c r="S100" s="269"/>
      <c r="W100" s="361" t="s">
        <v>279</v>
      </c>
      <c r="X100" s="380" t="s">
        <v>280</v>
      </c>
      <c r="Y100" s="651"/>
      <c r="Z100" s="651"/>
      <c r="AA100" s="651"/>
      <c r="AB100" s="651"/>
      <c r="AC100" s="651"/>
      <c r="AD100" s="651"/>
      <c r="AE100" s="651"/>
      <c r="AF100" s="651"/>
      <c r="AG100" s="651"/>
      <c r="AH100" s="651"/>
      <c r="AI100" s="651"/>
      <c r="AJ100" s="651"/>
      <c r="AK100" s="651"/>
      <c r="AL100" s="651"/>
      <c r="AM100" s="651"/>
      <c r="AN100" s="651"/>
      <c r="AO100" s="651"/>
      <c r="AP100" s="651"/>
      <c r="AQ100" s="652"/>
    </row>
    <row r="101" spans="19:43" s="270" customFormat="1" x14ac:dyDescent="0.25">
      <c r="S101" s="269"/>
      <c r="W101" s="362"/>
      <c r="X101" s="458" t="s">
        <v>317</v>
      </c>
      <c r="Y101" s="459"/>
      <c r="Z101" s="459"/>
      <c r="AA101" s="459"/>
      <c r="AB101" s="459"/>
      <c r="AC101" s="459"/>
      <c r="AD101" s="459"/>
      <c r="AE101" s="459"/>
      <c r="AF101" s="459"/>
      <c r="AG101" s="459"/>
      <c r="AH101" s="459"/>
      <c r="AI101" s="460"/>
      <c r="AJ101" s="460"/>
      <c r="AK101" s="460"/>
      <c r="AL101" s="460"/>
      <c r="AM101" s="460"/>
      <c r="AN101" s="460"/>
      <c r="AO101" s="460"/>
      <c r="AP101" s="460"/>
      <c r="AQ101" s="650"/>
    </row>
    <row r="102" spans="19:43" s="270" customFormat="1" ht="15" customHeight="1" x14ac:dyDescent="0.25">
      <c r="S102" s="269"/>
      <c r="W102" s="361" t="s">
        <v>281</v>
      </c>
      <c r="X102" s="352" t="s">
        <v>313</v>
      </c>
      <c r="Y102" s="651"/>
      <c r="Z102" s="651"/>
      <c r="AA102" s="651"/>
      <c r="AB102" s="651"/>
      <c r="AC102" s="651"/>
      <c r="AD102" s="651"/>
      <c r="AE102" s="651"/>
      <c r="AF102" s="651"/>
      <c r="AG102" s="651"/>
      <c r="AH102" s="651"/>
      <c r="AI102" s="651"/>
      <c r="AJ102" s="651"/>
      <c r="AK102" s="651"/>
      <c r="AL102" s="651"/>
      <c r="AM102" s="651"/>
      <c r="AN102" s="651"/>
      <c r="AO102" s="651"/>
      <c r="AP102" s="651"/>
      <c r="AQ102" s="652"/>
    </row>
    <row r="103" spans="19:43" s="270" customFormat="1" x14ac:dyDescent="0.25">
      <c r="S103" s="269"/>
      <c r="W103" s="362"/>
      <c r="X103" s="458"/>
      <c r="Y103" s="459"/>
      <c r="Z103" s="459"/>
      <c r="AA103" s="459"/>
      <c r="AB103" s="459"/>
      <c r="AC103" s="459"/>
      <c r="AD103" s="459"/>
      <c r="AE103" s="459"/>
      <c r="AF103" s="459"/>
      <c r="AG103" s="459"/>
      <c r="AH103" s="459"/>
      <c r="AI103" s="460"/>
      <c r="AJ103" s="460"/>
      <c r="AK103" s="460"/>
      <c r="AL103" s="460"/>
      <c r="AM103" s="460"/>
      <c r="AN103" s="460"/>
      <c r="AO103" s="460"/>
      <c r="AP103" s="460"/>
      <c r="AQ103" s="650"/>
    </row>
    <row r="104" spans="19:43" s="270" customFormat="1" ht="15" customHeight="1" x14ac:dyDescent="0.25">
      <c r="S104" s="269"/>
      <c r="W104" s="361" t="s">
        <v>282</v>
      </c>
      <c r="X104" s="352" t="s">
        <v>278</v>
      </c>
      <c r="Y104" s="651"/>
      <c r="Z104" s="651"/>
      <c r="AA104" s="651"/>
      <c r="AB104" s="651"/>
      <c r="AC104" s="651"/>
      <c r="AD104" s="651"/>
      <c r="AE104" s="651"/>
      <c r="AF104" s="651"/>
      <c r="AG104" s="651"/>
      <c r="AH104" s="651"/>
      <c r="AI104" s="651"/>
      <c r="AJ104" s="651"/>
      <c r="AK104" s="651"/>
      <c r="AL104" s="651"/>
      <c r="AM104" s="651"/>
      <c r="AN104" s="651"/>
      <c r="AO104" s="651"/>
      <c r="AP104" s="651"/>
      <c r="AQ104" s="652"/>
    </row>
    <row r="105" spans="19:43" s="270" customFormat="1" x14ac:dyDescent="0.25">
      <c r="S105" s="269"/>
      <c r="W105" s="362"/>
      <c r="X105" s="271"/>
      <c r="Y105" s="272"/>
      <c r="Z105" s="272"/>
      <c r="AA105" s="272"/>
      <c r="AB105" s="272"/>
      <c r="AC105" s="272"/>
      <c r="AD105" s="272"/>
      <c r="AE105" s="272"/>
      <c r="AF105" s="272"/>
      <c r="AG105" s="272"/>
      <c r="AH105" s="272"/>
      <c r="AI105" s="272"/>
      <c r="AJ105" s="272"/>
      <c r="AK105" s="272"/>
      <c r="AL105" s="272"/>
      <c r="AM105" s="272"/>
      <c r="AN105" s="272"/>
      <c r="AO105" s="272"/>
      <c r="AP105" s="272"/>
      <c r="AQ105" s="653"/>
    </row>
    <row r="107" spans="19:43" x14ac:dyDescent="0.25">
      <c r="W107" s="387" t="s">
        <v>140</v>
      </c>
      <c r="X107" s="473"/>
      <c r="Y107" s="473"/>
      <c r="Z107" s="473"/>
      <c r="AA107" s="473"/>
      <c r="AB107" s="473"/>
      <c r="AC107" s="473"/>
      <c r="AD107" s="473"/>
      <c r="AE107" s="473"/>
      <c r="AF107" s="473"/>
      <c r="AG107" s="473"/>
      <c r="AH107" s="473"/>
      <c r="AI107" s="473"/>
      <c r="AJ107" s="473"/>
      <c r="AK107" s="473"/>
      <c r="AL107" s="473"/>
      <c r="AM107" s="473"/>
      <c r="AN107" s="473"/>
      <c r="AO107" s="473"/>
      <c r="AP107" s="473"/>
    </row>
    <row r="108" spans="19:43" x14ac:dyDescent="0.25">
      <c r="W108" s="387" t="s">
        <v>141</v>
      </c>
      <c r="X108" s="474"/>
      <c r="Y108" s="474"/>
      <c r="Z108" s="474"/>
      <c r="AA108" s="474"/>
      <c r="AB108" s="474"/>
      <c r="AC108" s="474"/>
      <c r="AD108" s="474"/>
      <c r="AE108" s="474"/>
      <c r="AF108" s="474"/>
      <c r="AG108" s="474"/>
      <c r="AH108" s="475"/>
      <c r="AI108" s="475"/>
      <c r="AJ108" s="475"/>
      <c r="AK108" s="475"/>
      <c r="AL108" s="475"/>
      <c r="AM108" s="475"/>
      <c r="AN108" s="475"/>
      <c r="AO108" s="475"/>
      <c r="AP108" s="473"/>
    </row>
    <row r="111" spans="19:43" ht="19.5" thickBot="1" x14ac:dyDescent="0.3">
      <c r="U111" s="225" t="s">
        <v>249</v>
      </c>
      <c r="V111" s="180"/>
      <c r="W111" s="180"/>
      <c r="X111" s="180"/>
      <c r="Y111" s="180"/>
      <c r="Z111" s="226"/>
      <c r="AA111" s="180"/>
      <c r="AB111" s="180"/>
      <c r="AC111" s="180"/>
      <c r="AD111" s="180"/>
      <c r="AE111" s="85"/>
      <c r="AF111" s="85"/>
      <c r="AG111" s="85"/>
      <c r="AH111" s="85"/>
      <c r="AI111" s="85"/>
      <c r="AJ111" s="85"/>
      <c r="AK111" s="85"/>
      <c r="AL111" s="85"/>
      <c r="AM111" s="85"/>
      <c r="AN111" s="85"/>
      <c r="AO111" s="85"/>
    </row>
    <row r="112" spans="19:43" x14ac:dyDescent="0.25">
      <c r="U112" s="181"/>
      <c r="V112" s="182"/>
      <c r="W112" s="182"/>
      <c r="X112" s="182"/>
      <c r="Y112" s="182"/>
      <c r="Z112" s="227"/>
      <c r="AA112" s="182"/>
      <c r="AB112" s="182"/>
      <c r="AC112" s="182"/>
      <c r="AD112" s="183"/>
      <c r="AE112" s="85"/>
      <c r="AF112" s="85"/>
      <c r="AG112" s="85"/>
      <c r="AH112" s="85"/>
      <c r="AI112" s="85"/>
      <c r="AJ112" s="85"/>
      <c r="AK112" s="85"/>
      <c r="AL112" s="85"/>
      <c r="AM112" s="85"/>
      <c r="AN112" s="85"/>
      <c r="AO112" s="85"/>
    </row>
    <row r="113" spans="21:43" ht="37.5" x14ac:dyDescent="0.25">
      <c r="U113" s="184"/>
      <c r="V113" s="180"/>
      <c r="W113" s="180"/>
      <c r="X113" s="118" t="s">
        <v>274</v>
      </c>
      <c r="Y113" s="118" t="s">
        <v>275</v>
      </c>
      <c r="Z113" s="273" t="s">
        <v>85</v>
      </c>
      <c r="AA113" s="274" t="s">
        <v>286</v>
      </c>
      <c r="AB113" s="274" t="s">
        <v>287</v>
      </c>
      <c r="AC113" s="119" t="s">
        <v>175</v>
      </c>
      <c r="AD113" s="185"/>
      <c r="AE113" s="85"/>
      <c r="AF113" s="85"/>
      <c r="AG113" s="85"/>
      <c r="AH113" s="85"/>
      <c r="AI113" s="85"/>
      <c r="AJ113" s="85"/>
      <c r="AK113" s="85"/>
      <c r="AL113" s="85"/>
      <c r="AM113" s="85"/>
      <c r="AN113" s="85"/>
      <c r="AO113" s="85"/>
    </row>
    <row r="114" spans="21:43" x14ac:dyDescent="0.25">
      <c r="U114" s="184"/>
      <c r="V114" s="397" t="s">
        <v>250</v>
      </c>
      <c r="W114" s="230" t="s">
        <v>251</v>
      </c>
      <c r="X114" s="261"/>
      <c r="Y114" s="261"/>
      <c r="Z114" s="661"/>
      <c r="AA114" s="261"/>
      <c r="AB114" s="261"/>
      <c r="AC114" s="231"/>
      <c r="AD114" s="185"/>
      <c r="AE114" s="85"/>
      <c r="AF114" s="85"/>
      <c r="AG114" s="85"/>
      <c r="AH114" s="85"/>
      <c r="AI114" s="85"/>
      <c r="AJ114" s="85"/>
      <c r="AK114" s="85"/>
      <c r="AL114" s="85"/>
      <c r="AM114" s="85"/>
      <c r="AN114" s="85"/>
      <c r="AO114" s="85"/>
    </row>
    <row r="115" spans="21:43" x14ac:dyDescent="0.25">
      <c r="U115" s="184"/>
      <c r="V115" s="398"/>
      <c r="W115" s="232" t="s">
        <v>252</v>
      </c>
      <c r="X115" s="4"/>
      <c r="Y115" s="4"/>
      <c r="Z115" s="662">
        <f>(X115-Y115)*0.1</f>
        <v>0</v>
      </c>
      <c r="AA115" s="4"/>
      <c r="AB115" s="4"/>
      <c r="AC115" s="233">
        <f>(AA115-AB115)*0.1</f>
        <v>0</v>
      </c>
      <c r="AD115" s="185"/>
      <c r="AE115" s="85"/>
      <c r="AF115" s="85"/>
      <c r="AG115" s="85"/>
      <c r="AH115" s="85"/>
      <c r="AI115" s="85"/>
      <c r="AJ115" s="85"/>
      <c r="AK115" s="85"/>
      <c r="AL115" s="85"/>
      <c r="AM115" s="85"/>
      <c r="AN115" s="85"/>
      <c r="AO115" s="85"/>
    </row>
    <row r="116" spans="21:43" x14ac:dyDescent="0.25">
      <c r="U116" s="184"/>
      <c r="V116" s="398"/>
      <c r="W116" s="232" t="s">
        <v>253</v>
      </c>
      <c r="X116" s="4"/>
      <c r="Y116" s="4"/>
      <c r="Z116" s="662">
        <f>(X116-Y116)*0.2</f>
        <v>0</v>
      </c>
      <c r="AA116" s="4"/>
      <c r="AB116" s="4"/>
      <c r="AC116" s="233">
        <f>(AA116-AB116)*0.2</f>
        <v>0</v>
      </c>
      <c r="AD116" s="185"/>
      <c r="AE116" s="85"/>
      <c r="AF116" s="85"/>
      <c r="AG116" s="85"/>
      <c r="AH116" s="85"/>
      <c r="AI116" s="85"/>
      <c r="AJ116" s="85"/>
      <c r="AK116" s="85"/>
      <c r="AL116" s="85"/>
      <c r="AM116" s="85"/>
      <c r="AN116" s="85"/>
      <c r="AO116" s="85"/>
    </row>
    <row r="117" spans="21:43" x14ac:dyDescent="0.25">
      <c r="U117" s="184"/>
      <c r="V117" s="398"/>
      <c r="W117" s="232" t="s">
        <v>254</v>
      </c>
      <c r="X117" s="4"/>
      <c r="Y117" s="4"/>
      <c r="Z117" s="662">
        <f>(X117-Y117)*0.3</f>
        <v>0</v>
      </c>
      <c r="AA117" s="4"/>
      <c r="AB117" s="4"/>
      <c r="AC117" s="233">
        <f>(AA117-AB117)*0.3</f>
        <v>0</v>
      </c>
      <c r="AD117" s="185"/>
      <c r="AE117" s="85"/>
      <c r="AF117" s="85"/>
      <c r="AG117" s="85"/>
      <c r="AH117" s="85"/>
      <c r="AI117" s="85"/>
      <c r="AJ117" s="85"/>
      <c r="AK117" s="85"/>
      <c r="AL117" s="85"/>
      <c r="AM117" s="85"/>
      <c r="AN117" s="85"/>
      <c r="AO117" s="85"/>
    </row>
    <row r="118" spans="21:43" x14ac:dyDescent="0.25">
      <c r="U118" s="184"/>
      <c r="V118" s="398"/>
      <c r="W118" s="232" t="s">
        <v>255</v>
      </c>
      <c r="X118" s="4"/>
      <c r="Y118" s="4"/>
      <c r="Z118" s="662">
        <f>(X118-Y118)*0.4</f>
        <v>0</v>
      </c>
      <c r="AA118" s="4"/>
      <c r="AB118" s="4"/>
      <c r="AC118" s="233">
        <f>(AA118-AB118)*0.4</f>
        <v>0</v>
      </c>
      <c r="AD118" s="185"/>
      <c r="AE118" s="85"/>
      <c r="AF118" s="85"/>
      <c r="AG118" s="85"/>
      <c r="AH118" s="85"/>
      <c r="AI118" s="85"/>
      <c r="AJ118" s="85"/>
      <c r="AK118" s="85"/>
      <c r="AL118" s="85"/>
      <c r="AM118" s="85"/>
      <c r="AN118" s="85"/>
      <c r="AO118" s="85"/>
    </row>
    <row r="119" spans="21:43" x14ac:dyDescent="0.25">
      <c r="U119" s="184"/>
      <c r="V119" s="398"/>
      <c r="W119" s="232" t="s">
        <v>256</v>
      </c>
      <c r="X119" s="4"/>
      <c r="Y119" s="4"/>
      <c r="Z119" s="662">
        <f>(X119-Y119)*0.5</f>
        <v>0</v>
      </c>
      <c r="AA119" s="4"/>
      <c r="AB119" s="4"/>
      <c r="AC119" s="233">
        <f>(AA119-AB119)*0.5</f>
        <v>0</v>
      </c>
      <c r="AD119" s="185"/>
      <c r="AE119" s="85"/>
      <c r="AF119" s="85"/>
      <c r="AG119" s="85"/>
      <c r="AH119" s="85"/>
      <c r="AI119" s="85"/>
      <c r="AJ119" s="85"/>
      <c r="AK119" s="85"/>
      <c r="AL119" s="85"/>
      <c r="AM119" s="85"/>
      <c r="AN119" s="85"/>
      <c r="AO119" s="85"/>
    </row>
    <row r="120" spans="21:43" x14ac:dyDescent="0.25">
      <c r="U120" s="184"/>
      <c r="V120" s="180"/>
      <c r="W120" s="234" t="s">
        <v>83</v>
      </c>
      <c r="X120" s="235">
        <f>SUM(X114:X119)</f>
        <v>0</v>
      </c>
      <c r="Y120" s="235">
        <f>SUM(Y114:Y119)</f>
        <v>0</v>
      </c>
      <c r="Z120" s="236">
        <f t="shared" ref="Z120:AC120" si="33">SUM(Z115:Z119)</f>
        <v>0</v>
      </c>
      <c r="AA120" s="235">
        <f>SUM(AA114:AA119)</f>
        <v>0</v>
      </c>
      <c r="AB120" s="235">
        <f>SUM(AB114:AB119)</f>
        <v>0</v>
      </c>
      <c r="AC120" s="236">
        <f t="shared" si="33"/>
        <v>0</v>
      </c>
      <c r="AD120" s="185"/>
      <c r="AE120" s="85"/>
      <c r="AF120" s="85"/>
      <c r="AG120" s="85"/>
      <c r="AH120" s="85"/>
      <c r="AI120" s="85"/>
      <c r="AJ120" s="85"/>
      <c r="AK120" s="85"/>
      <c r="AL120" s="85"/>
      <c r="AM120" s="85"/>
      <c r="AN120" s="85"/>
      <c r="AO120" s="85"/>
    </row>
    <row r="121" spans="21:43" ht="15.75" thickBot="1" x14ac:dyDescent="0.3">
      <c r="U121" s="199"/>
      <c r="V121" s="201"/>
      <c r="W121" s="201"/>
      <c r="X121" s="201"/>
      <c r="Y121" s="201"/>
      <c r="Z121" s="237"/>
      <c r="AA121" s="201"/>
      <c r="AB121" s="201"/>
      <c r="AC121" s="201"/>
      <c r="AD121" s="202"/>
      <c r="AE121" s="85"/>
      <c r="AF121" s="85"/>
      <c r="AG121" s="85"/>
      <c r="AH121" s="85"/>
      <c r="AI121" s="85"/>
      <c r="AJ121" s="85"/>
      <c r="AK121" s="85"/>
      <c r="AL121" s="85"/>
      <c r="AM121" s="85"/>
      <c r="AN121" s="85"/>
      <c r="AO121" s="85"/>
    </row>
    <row r="122" spans="21:43" x14ac:dyDescent="0.25">
      <c r="U122" s="85"/>
      <c r="V122" s="85"/>
      <c r="W122" s="85"/>
      <c r="X122" s="85"/>
      <c r="Y122" s="85"/>
      <c r="Z122" s="238"/>
      <c r="AA122" s="85"/>
      <c r="AB122" s="85"/>
      <c r="AC122" s="85"/>
      <c r="AD122" s="85"/>
      <c r="AE122" s="85"/>
      <c r="AF122" s="85"/>
      <c r="AG122" s="85"/>
      <c r="AH122" s="85"/>
      <c r="AI122" s="85"/>
      <c r="AJ122" s="85"/>
      <c r="AK122" s="85"/>
      <c r="AL122" s="85"/>
      <c r="AM122" s="85"/>
      <c r="AN122" s="85"/>
      <c r="AO122" s="85"/>
    </row>
    <row r="123" spans="21:43" x14ac:dyDescent="0.25">
      <c r="U123" s="85"/>
      <c r="V123" s="85"/>
      <c r="W123" s="85"/>
      <c r="X123" s="239" t="s">
        <v>257</v>
      </c>
      <c r="Y123" s="85"/>
      <c r="Z123" s="238"/>
      <c r="AA123" s="85"/>
      <c r="AB123" s="85"/>
      <c r="AC123" s="85"/>
      <c r="AD123" s="85"/>
      <c r="AE123" s="85"/>
      <c r="AF123" s="85"/>
      <c r="AG123" s="85"/>
      <c r="AH123" s="85"/>
      <c r="AI123" s="85"/>
      <c r="AJ123" s="85"/>
      <c r="AK123" s="85"/>
      <c r="AL123" s="85"/>
      <c r="AM123" s="85"/>
      <c r="AN123" s="85"/>
      <c r="AO123" s="85"/>
    </row>
    <row r="124" spans="21:43" x14ac:dyDescent="0.25">
      <c r="U124" s="85"/>
      <c r="V124" s="85"/>
      <c r="W124" s="370" t="s">
        <v>250</v>
      </c>
      <c r="X124" s="371" t="s">
        <v>258</v>
      </c>
      <c r="Y124" s="372"/>
      <c r="Z124" s="372"/>
      <c r="AA124" s="372"/>
      <c r="AB124" s="372"/>
      <c r="AC124" s="372"/>
      <c r="AD124" s="372"/>
      <c r="AE124" s="372"/>
      <c r="AF124" s="372"/>
      <c r="AG124" s="372"/>
      <c r="AH124" s="372"/>
      <c r="AI124" s="372"/>
      <c r="AJ124" s="372"/>
      <c r="AK124" s="372"/>
      <c r="AL124" s="372"/>
      <c r="AM124" s="372"/>
      <c r="AN124" s="372"/>
      <c r="AO124" s="372"/>
      <c r="AP124" s="398"/>
      <c r="AQ124" s="398"/>
    </row>
    <row r="125" spans="21:43" x14ac:dyDescent="0.25">
      <c r="U125" s="85"/>
      <c r="V125" s="85"/>
      <c r="W125" s="370"/>
      <c r="X125" s="371"/>
      <c r="Y125" s="372"/>
      <c r="Z125" s="372"/>
      <c r="AA125" s="372"/>
      <c r="AB125" s="372"/>
      <c r="AC125" s="372"/>
      <c r="AD125" s="372"/>
      <c r="AE125" s="372"/>
      <c r="AF125" s="372"/>
      <c r="AG125" s="372"/>
      <c r="AH125" s="372"/>
      <c r="AI125" s="372"/>
      <c r="AJ125" s="372"/>
      <c r="AK125" s="372"/>
      <c r="AL125" s="372"/>
      <c r="AM125" s="372"/>
      <c r="AN125" s="372"/>
      <c r="AO125" s="372"/>
      <c r="AP125" s="398"/>
      <c r="AQ125" s="398"/>
    </row>
    <row r="126" spans="21:43" x14ac:dyDescent="0.25">
      <c r="U126" s="85"/>
      <c r="V126" s="85"/>
      <c r="W126" s="370"/>
      <c r="X126" s="372"/>
      <c r="Y126" s="372"/>
      <c r="Z126" s="372"/>
      <c r="AA126" s="372"/>
      <c r="AB126" s="372"/>
      <c r="AC126" s="372"/>
      <c r="AD126" s="372"/>
      <c r="AE126" s="372"/>
      <c r="AF126" s="372"/>
      <c r="AG126" s="372"/>
      <c r="AH126" s="372"/>
      <c r="AI126" s="372"/>
      <c r="AJ126" s="372"/>
      <c r="AK126" s="372"/>
      <c r="AL126" s="372"/>
      <c r="AM126" s="372"/>
      <c r="AN126" s="372"/>
      <c r="AO126" s="372"/>
      <c r="AP126" s="398"/>
      <c r="AQ126" s="398"/>
    </row>
    <row r="127" spans="21:43" ht="19.5" customHeight="1" x14ac:dyDescent="0.25">
      <c r="U127" s="85"/>
      <c r="V127" s="85"/>
      <c r="W127" s="361" t="s">
        <v>276</v>
      </c>
      <c r="X127" s="457" t="s">
        <v>277</v>
      </c>
      <c r="Y127" s="457"/>
      <c r="Z127" s="457"/>
      <c r="AA127" s="457"/>
      <c r="AB127" s="457"/>
      <c r="AC127" s="457"/>
      <c r="AD127" s="457"/>
      <c r="AE127" s="457"/>
      <c r="AF127" s="457"/>
      <c r="AG127" s="457"/>
      <c r="AH127" s="457"/>
      <c r="AI127" s="654"/>
      <c r="AJ127" s="654"/>
      <c r="AK127" s="654"/>
      <c r="AL127" s="654"/>
      <c r="AM127" s="654"/>
      <c r="AN127" s="654"/>
      <c r="AO127" s="654"/>
      <c r="AP127" s="654"/>
      <c r="AQ127" s="654"/>
    </row>
    <row r="128" spans="21:43" x14ac:dyDescent="0.25">
      <c r="U128" s="85"/>
      <c r="V128" s="85"/>
      <c r="W128" s="362"/>
      <c r="X128" s="458" t="s">
        <v>181</v>
      </c>
      <c r="Y128" s="459"/>
      <c r="Z128" s="459"/>
      <c r="AA128" s="459"/>
      <c r="AB128" s="459"/>
      <c r="AC128" s="459"/>
      <c r="AD128" s="459"/>
      <c r="AE128" s="459"/>
      <c r="AF128" s="459"/>
      <c r="AG128" s="459"/>
      <c r="AH128" s="459"/>
      <c r="AI128" s="460"/>
      <c r="AJ128" s="460"/>
      <c r="AK128" s="460"/>
      <c r="AL128" s="460"/>
      <c r="AM128" s="460"/>
      <c r="AN128" s="460"/>
      <c r="AO128" s="460"/>
      <c r="AP128" s="460"/>
      <c r="AQ128" s="650"/>
    </row>
    <row r="129" spans="21:43" ht="15" customHeight="1" x14ac:dyDescent="0.25">
      <c r="U129" s="85"/>
      <c r="V129" s="85"/>
      <c r="W129" s="461" t="s">
        <v>279</v>
      </c>
      <c r="X129" s="380" t="s">
        <v>280</v>
      </c>
      <c r="Y129" s="651"/>
      <c r="Z129" s="651"/>
      <c r="AA129" s="651"/>
      <c r="AB129" s="651"/>
      <c r="AC129" s="651"/>
      <c r="AD129" s="651"/>
      <c r="AE129" s="651"/>
      <c r="AF129" s="651"/>
      <c r="AG129" s="651"/>
      <c r="AH129" s="651"/>
      <c r="AI129" s="651"/>
      <c r="AJ129" s="651"/>
      <c r="AK129" s="651"/>
      <c r="AL129" s="651"/>
      <c r="AM129" s="651"/>
      <c r="AN129" s="651"/>
      <c r="AO129" s="651"/>
      <c r="AP129" s="651"/>
      <c r="AQ129" s="652"/>
    </row>
    <row r="130" spans="21:43" x14ac:dyDescent="0.25">
      <c r="U130" s="85"/>
      <c r="V130" s="85"/>
      <c r="W130" s="462"/>
      <c r="X130" s="458" t="s">
        <v>317</v>
      </c>
      <c r="Y130" s="459"/>
      <c r="Z130" s="459"/>
      <c r="AA130" s="459"/>
      <c r="AB130" s="459"/>
      <c r="AC130" s="459"/>
      <c r="AD130" s="459"/>
      <c r="AE130" s="459"/>
      <c r="AF130" s="459"/>
      <c r="AG130" s="459"/>
      <c r="AH130" s="459"/>
      <c r="AI130" s="460"/>
      <c r="AJ130" s="460"/>
      <c r="AK130" s="460"/>
      <c r="AL130" s="460"/>
      <c r="AM130" s="460"/>
      <c r="AN130" s="460"/>
      <c r="AO130" s="460"/>
      <c r="AP130" s="460"/>
      <c r="AQ130" s="650"/>
    </row>
    <row r="131" spans="21:43" ht="15" customHeight="1" x14ac:dyDescent="0.25">
      <c r="U131" s="85"/>
      <c r="V131" s="85"/>
      <c r="W131" s="361" t="s">
        <v>281</v>
      </c>
      <c r="X131" s="352" t="s">
        <v>313</v>
      </c>
      <c r="Y131" s="651"/>
      <c r="Z131" s="651"/>
      <c r="AA131" s="651"/>
      <c r="AB131" s="651"/>
      <c r="AC131" s="651"/>
      <c r="AD131" s="651"/>
      <c r="AE131" s="651"/>
      <c r="AF131" s="651"/>
      <c r="AG131" s="651"/>
      <c r="AH131" s="651"/>
      <c r="AI131" s="651"/>
      <c r="AJ131" s="651"/>
      <c r="AK131" s="651"/>
      <c r="AL131" s="651"/>
      <c r="AM131" s="651"/>
      <c r="AN131" s="651"/>
      <c r="AO131" s="651"/>
      <c r="AP131" s="651"/>
      <c r="AQ131" s="652"/>
    </row>
    <row r="132" spans="21:43" x14ac:dyDescent="0.25">
      <c r="U132" s="85"/>
      <c r="V132" s="85"/>
      <c r="W132" s="362"/>
      <c r="X132" s="271"/>
      <c r="Y132" s="272"/>
      <c r="Z132" s="272"/>
      <c r="AA132" s="272"/>
      <c r="AB132" s="272"/>
      <c r="AC132" s="272"/>
      <c r="AD132" s="272"/>
      <c r="AE132" s="272"/>
      <c r="AF132" s="272"/>
      <c r="AG132" s="272"/>
      <c r="AH132" s="272"/>
      <c r="AI132" s="272"/>
      <c r="AJ132" s="272"/>
      <c r="AK132" s="272"/>
      <c r="AL132" s="272"/>
      <c r="AM132" s="272"/>
      <c r="AN132" s="272"/>
      <c r="AO132" s="272"/>
      <c r="AP132" s="272"/>
      <c r="AQ132" s="653"/>
    </row>
    <row r="133" spans="21:43" ht="15" customHeight="1" x14ac:dyDescent="0.25">
      <c r="U133" s="85"/>
      <c r="V133" s="85"/>
      <c r="W133" s="361" t="s">
        <v>282</v>
      </c>
      <c r="X133" s="352" t="s">
        <v>278</v>
      </c>
      <c r="Y133" s="651"/>
      <c r="Z133" s="651"/>
      <c r="AA133" s="651"/>
      <c r="AB133" s="651"/>
      <c r="AC133" s="651"/>
      <c r="AD133" s="651"/>
      <c r="AE133" s="651"/>
      <c r="AF133" s="651"/>
      <c r="AG133" s="651"/>
      <c r="AH133" s="651"/>
      <c r="AI133" s="651"/>
      <c r="AJ133" s="651"/>
      <c r="AK133" s="651"/>
      <c r="AL133" s="651"/>
      <c r="AM133" s="651"/>
      <c r="AN133" s="651"/>
      <c r="AO133" s="651"/>
      <c r="AP133" s="651"/>
      <c r="AQ133" s="652"/>
    </row>
    <row r="134" spans="21:43" x14ac:dyDescent="0.25">
      <c r="U134" s="85"/>
      <c r="V134" s="85"/>
      <c r="W134" s="362"/>
      <c r="X134" s="271"/>
      <c r="Y134" s="272"/>
      <c r="Z134" s="272"/>
      <c r="AA134" s="272"/>
      <c r="AB134" s="272"/>
      <c r="AC134" s="272"/>
      <c r="AD134" s="272"/>
      <c r="AE134" s="272"/>
      <c r="AF134" s="272"/>
      <c r="AG134" s="272"/>
      <c r="AH134" s="272"/>
      <c r="AI134" s="272"/>
      <c r="AJ134" s="272"/>
      <c r="AK134" s="272"/>
      <c r="AL134" s="272"/>
      <c r="AM134" s="272"/>
      <c r="AN134" s="272"/>
      <c r="AO134" s="272"/>
      <c r="AP134" s="272"/>
      <c r="AQ134" s="653"/>
    </row>
  </sheetData>
  <sheetProtection password="D6D7" sheet="1" objects="1" scenarios="1"/>
  <mergeCells count="134">
    <mergeCell ref="X130:AQ130"/>
    <mergeCell ref="AS32:AT32"/>
    <mergeCell ref="AV32:AW32"/>
    <mergeCell ref="C18:E18"/>
    <mergeCell ref="AJ38:AJ45"/>
    <mergeCell ref="AY32:AZ32"/>
    <mergeCell ref="BB32:BD32"/>
    <mergeCell ref="BE32:BF32"/>
    <mergeCell ref="X32:Z32"/>
    <mergeCell ref="X98:AQ98"/>
    <mergeCell ref="X97:AQ97"/>
    <mergeCell ref="AB35:AB42"/>
    <mergeCell ref="AV64:AW64"/>
    <mergeCell ref="AY64:AZ64"/>
    <mergeCell ref="BB64:BD64"/>
    <mergeCell ref="AA67:AA74"/>
    <mergeCell ref="AB67:AB74"/>
    <mergeCell ref="AA64:AC64"/>
    <mergeCell ref="AD64:AF64"/>
    <mergeCell ref="AG64:AI64"/>
    <mergeCell ref="AJ64:AK64"/>
    <mergeCell ref="C2:K2"/>
    <mergeCell ref="C3:K3"/>
    <mergeCell ref="C6:G6"/>
    <mergeCell ref="H6:K6"/>
    <mergeCell ref="C7:G7"/>
    <mergeCell ref="H7:K7"/>
    <mergeCell ref="V31:W33"/>
    <mergeCell ref="AA32:AC32"/>
    <mergeCell ref="AD32:AF32"/>
    <mergeCell ref="C14:E15"/>
    <mergeCell ref="X34:X41"/>
    <mergeCell ref="Y34:Y41"/>
    <mergeCell ref="AA35:AA42"/>
    <mergeCell ref="AK38:AK45"/>
    <mergeCell ref="C19:E19"/>
    <mergeCell ref="W104:W105"/>
    <mergeCell ref="C24:E24"/>
    <mergeCell ref="V63:W65"/>
    <mergeCell ref="X64:Y64"/>
    <mergeCell ref="C22:E22"/>
    <mergeCell ref="C23:E23"/>
    <mergeCell ref="C20:E20"/>
    <mergeCell ref="C16:E16"/>
    <mergeCell ref="AD36:AD43"/>
    <mergeCell ref="AE36:AE43"/>
    <mergeCell ref="C17:E17"/>
    <mergeCell ref="AG37:AG44"/>
    <mergeCell ref="AG32:AI32"/>
    <mergeCell ref="AJ32:AK32"/>
    <mergeCell ref="X99:AQ99"/>
    <mergeCell ref="X100:AQ100"/>
    <mergeCell ref="C36:E36"/>
    <mergeCell ref="C37:E37"/>
    <mergeCell ref="C38:E38"/>
    <mergeCell ref="C39:E39"/>
    <mergeCell ref="AM64:AN64"/>
    <mergeCell ref="AP64:AQ64"/>
    <mergeCell ref="C21:E21"/>
    <mergeCell ref="AH37:AH44"/>
    <mergeCell ref="W98:W99"/>
    <mergeCell ref="AD68:AD75"/>
    <mergeCell ref="AE68:AE75"/>
    <mergeCell ref="AG69:AG76"/>
    <mergeCell ref="AH69:AH76"/>
    <mergeCell ref="AJ70:AJ77"/>
    <mergeCell ref="AK70:AK77"/>
    <mergeCell ref="X66:X73"/>
    <mergeCell ref="Y66:Y73"/>
    <mergeCell ref="AM32:AN32"/>
    <mergeCell ref="AP32:AQ32"/>
    <mergeCell ref="C40:E40"/>
    <mergeCell ref="U23:BO24"/>
    <mergeCell ref="AM39:AM46"/>
    <mergeCell ref="AN39:AN46"/>
    <mergeCell ref="AP40:AP47"/>
    <mergeCell ref="AQ40:AQ47"/>
    <mergeCell ref="AS41:AS48"/>
    <mergeCell ref="AT41:AT48"/>
    <mergeCell ref="AV42:AV49"/>
    <mergeCell ref="AW42:AW49"/>
    <mergeCell ref="AY43:AY50"/>
    <mergeCell ref="AZ43:AZ50"/>
    <mergeCell ref="BB44:BB51"/>
    <mergeCell ref="BC44:BC51"/>
    <mergeCell ref="BE45:BE52"/>
    <mergeCell ref="BF45:BF52"/>
    <mergeCell ref="X30:BG30"/>
    <mergeCell ref="V34:V57"/>
    <mergeCell ref="X31:BG31"/>
    <mergeCell ref="B29:S29"/>
    <mergeCell ref="C31:E32"/>
    <mergeCell ref="C33:E33"/>
    <mergeCell ref="C34:E34"/>
    <mergeCell ref="C35:E35"/>
    <mergeCell ref="X62:BG62"/>
    <mergeCell ref="BE64:BG64"/>
    <mergeCell ref="X63:BG63"/>
    <mergeCell ref="V66:V89"/>
    <mergeCell ref="AM71:AM78"/>
    <mergeCell ref="AN71:AN78"/>
    <mergeCell ref="AP72:AP79"/>
    <mergeCell ref="AQ72:AQ79"/>
    <mergeCell ref="AS73:AS80"/>
    <mergeCell ref="AT73:AT80"/>
    <mergeCell ref="AV74:AV81"/>
    <mergeCell ref="AW74:AW81"/>
    <mergeCell ref="AY75:AY82"/>
    <mergeCell ref="AZ75:AZ82"/>
    <mergeCell ref="BB76:BB83"/>
    <mergeCell ref="BC76:BC83"/>
    <mergeCell ref="BE77:BE84"/>
    <mergeCell ref="BF77:BF84"/>
    <mergeCell ref="AS64:AT64"/>
    <mergeCell ref="W133:W134"/>
    <mergeCell ref="X127:AQ127"/>
    <mergeCell ref="X128:AQ128"/>
    <mergeCell ref="X124:AQ126"/>
    <mergeCell ref="V114:V119"/>
    <mergeCell ref="W124:W126"/>
    <mergeCell ref="W127:W128"/>
    <mergeCell ref="W129:W130"/>
    <mergeCell ref="W131:W132"/>
    <mergeCell ref="W100:W101"/>
    <mergeCell ref="W102:W103"/>
    <mergeCell ref="W107:AP107"/>
    <mergeCell ref="W108:AP108"/>
    <mergeCell ref="X101:AQ101"/>
    <mergeCell ref="X102:AQ102"/>
    <mergeCell ref="X104:AQ104"/>
    <mergeCell ref="X103:AQ103"/>
    <mergeCell ref="X129:AQ129"/>
    <mergeCell ref="X131:AQ131"/>
    <mergeCell ref="X133:AQ13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zoomScaleNormal="100" workbookViewId="0">
      <selection activeCell="C28" sqref="C28:J28"/>
    </sheetView>
  </sheetViews>
  <sheetFormatPr defaultRowHeight="15" x14ac:dyDescent="0.25"/>
  <cols>
    <col min="1" max="1" width="3.28515625" style="82" customWidth="1"/>
    <col min="2" max="2" width="23" style="82" customWidth="1"/>
    <col min="3" max="10" width="20.7109375" style="82" customWidth="1"/>
    <col min="11" max="11" width="8.5703125" style="82" customWidth="1"/>
    <col min="12" max="16384" width="9.140625" style="82"/>
  </cols>
  <sheetData>
    <row r="2" spans="2:16" ht="15.75" thickBot="1" x14ac:dyDescent="0.3">
      <c r="B2" s="157" t="s">
        <v>319</v>
      </c>
      <c r="C2" s="158"/>
      <c r="D2" s="158"/>
      <c r="E2" s="158"/>
      <c r="F2" s="158"/>
      <c r="G2" s="158"/>
      <c r="H2" s="158"/>
      <c r="I2" s="158"/>
      <c r="J2" s="158"/>
    </row>
    <row r="3" spans="2:16" ht="24.75" customHeight="1" x14ac:dyDescent="0.25">
      <c r="B3" s="487" t="s">
        <v>81</v>
      </c>
      <c r="C3" s="488"/>
      <c r="D3" s="488"/>
      <c r="E3" s="488"/>
      <c r="F3" s="488"/>
      <c r="G3" s="488"/>
      <c r="H3" s="488"/>
      <c r="I3" s="488"/>
      <c r="J3" s="489"/>
    </row>
    <row r="4" spans="2:16" ht="31.5" customHeight="1" x14ac:dyDescent="0.25">
      <c r="B4" s="159" t="s">
        <v>44</v>
      </c>
      <c r="C4" s="490" t="s">
        <v>38</v>
      </c>
      <c r="D4" s="491"/>
      <c r="E4" s="491"/>
      <c r="F4" s="491"/>
      <c r="G4" s="491"/>
      <c r="H4" s="491"/>
      <c r="I4" s="491"/>
      <c r="J4" s="492"/>
      <c r="K4" s="160"/>
    </row>
    <row r="5" spans="2:16" ht="23.25" customHeight="1" x14ac:dyDescent="0.25">
      <c r="B5" s="161" t="s">
        <v>50</v>
      </c>
      <c r="C5" s="493" t="s">
        <v>51</v>
      </c>
      <c r="D5" s="494"/>
      <c r="E5" s="494"/>
      <c r="F5" s="494"/>
      <c r="G5" s="494"/>
      <c r="H5" s="494"/>
      <c r="I5" s="494"/>
      <c r="J5" s="495"/>
      <c r="K5" s="160"/>
    </row>
    <row r="6" spans="2:16" x14ac:dyDescent="0.25">
      <c r="B6" s="501" t="s">
        <v>52</v>
      </c>
      <c r="C6" s="504" t="s">
        <v>216</v>
      </c>
      <c r="D6" s="505"/>
      <c r="E6" s="505"/>
      <c r="F6" s="505"/>
      <c r="G6" s="505"/>
      <c r="H6" s="505"/>
      <c r="I6" s="505"/>
      <c r="J6" s="506"/>
      <c r="K6" s="160"/>
    </row>
    <row r="7" spans="2:16" x14ac:dyDescent="0.25">
      <c r="B7" s="502"/>
      <c r="C7" s="507" t="s">
        <v>53</v>
      </c>
      <c r="D7" s="508"/>
      <c r="E7" s="508"/>
      <c r="F7" s="508"/>
      <c r="G7" s="508"/>
      <c r="H7" s="508"/>
      <c r="I7" s="508"/>
      <c r="J7" s="509"/>
      <c r="K7" s="160"/>
    </row>
    <row r="8" spans="2:16" x14ac:dyDescent="0.25">
      <c r="B8" s="502"/>
      <c r="C8" s="507" t="s">
        <v>54</v>
      </c>
      <c r="D8" s="508"/>
      <c r="E8" s="508"/>
      <c r="F8" s="508"/>
      <c r="G8" s="508"/>
      <c r="H8" s="508"/>
      <c r="I8" s="508"/>
      <c r="J8" s="509"/>
      <c r="K8" s="160"/>
    </row>
    <row r="9" spans="2:16" x14ac:dyDescent="0.25">
      <c r="B9" s="502"/>
      <c r="C9" s="507" t="s">
        <v>55</v>
      </c>
      <c r="D9" s="508"/>
      <c r="E9" s="508"/>
      <c r="F9" s="508"/>
      <c r="G9" s="508"/>
      <c r="H9" s="508"/>
      <c r="I9" s="508"/>
      <c r="J9" s="509"/>
      <c r="K9" s="160"/>
      <c r="O9" s="92"/>
      <c r="P9" s="92"/>
    </row>
    <row r="10" spans="2:16" x14ac:dyDescent="0.25">
      <c r="B10" s="502"/>
      <c r="C10" s="519" t="s">
        <v>221</v>
      </c>
      <c r="D10" s="520"/>
      <c r="E10" s="520"/>
      <c r="F10" s="520"/>
      <c r="G10" s="520"/>
      <c r="H10" s="520"/>
      <c r="I10" s="520"/>
      <c r="J10" s="521"/>
      <c r="K10" s="162"/>
      <c r="L10" s="162"/>
      <c r="M10" s="162"/>
      <c r="N10" s="162"/>
      <c r="O10" s="162"/>
      <c r="P10" s="92"/>
    </row>
    <row r="11" spans="2:16" ht="42.75" customHeight="1" x14ac:dyDescent="0.25">
      <c r="B11" s="502"/>
      <c r="C11" s="519" t="s">
        <v>222</v>
      </c>
      <c r="D11" s="532"/>
      <c r="E11" s="532"/>
      <c r="F11" s="532"/>
      <c r="G11" s="532"/>
      <c r="H11" s="532"/>
      <c r="I11" s="532"/>
      <c r="J11" s="521"/>
      <c r="K11" s="162"/>
      <c r="L11" s="162"/>
      <c r="M11" s="162"/>
      <c r="N11" s="162"/>
      <c r="O11" s="162"/>
      <c r="P11" s="92"/>
    </row>
    <row r="12" spans="2:16" x14ac:dyDescent="0.25">
      <c r="B12" s="503"/>
      <c r="C12" s="490" t="s">
        <v>36</v>
      </c>
      <c r="D12" s="491"/>
      <c r="E12" s="491"/>
      <c r="F12" s="491"/>
      <c r="G12" s="491"/>
      <c r="H12" s="491"/>
      <c r="I12" s="491"/>
      <c r="J12" s="492"/>
      <c r="K12" s="160"/>
      <c r="O12" s="92"/>
      <c r="P12" s="92"/>
    </row>
    <row r="13" spans="2:16" ht="46.5" customHeight="1" x14ac:dyDescent="0.25">
      <c r="B13" s="510" t="s">
        <v>11</v>
      </c>
      <c r="C13" s="512" t="s">
        <v>184</v>
      </c>
      <c r="D13" s="513"/>
      <c r="E13" s="513"/>
      <c r="F13" s="513"/>
      <c r="G13" s="513"/>
      <c r="H13" s="513"/>
      <c r="I13" s="513"/>
      <c r="J13" s="514"/>
      <c r="K13" s="160"/>
    </row>
    <row r="14" spans="2:16" ht="30" customHeight="1" x14ac:dyDescent="0.25">
      <c r="B14" s="511"/>
      <c r="C14" s="512" t="s">
        <v>150</v>
      </c>
      <c r="D14" s="513"/>
      <c r="E14" s="513"/>
      <c r="F14" s="513"/>
      <c r="G14" s="513"/>
      <c r="H14" s="513"/>
      <c r="I14" s="513"/>
      <c r="J14" s="514"/>
      <c r="K14" s="160"/>
    </row>
    <row r="15" spans="2:16" ht="22.5" customHeight="1" x14ac:dyDescent="0.25">
      <c r="B15" s="163"/>
      <c r="C15" s="529" t="s">
        <v>56</v>
      </c>
      <c r="D15" s="530"/>
      <c r="E15" s="530"/>
      <c r="F15" s="530"/>
      <c r="G15" s="530"/>
      <c r="H15" s="530"/>
      <c r="I15" s="530"/>
      <c r="J15" s="531"/>
      <c r="K15" s="160"/>
    </row>
    <row r="16" spans="2:16" ht="42" customHeight="1" x14ac:dyDescent="0.25">
      <c r="B16" s="510" t="s">
        <v>12</v>
      </c>
      <c r="C16" s="522" t="s">
        <v>185</v>
      </c>
      <c r="D16" s="523"/>
      <c r="E16" s="523"/>
      <c r="F16" s="523"/>
      <c r="G16" s="523"/>
      <c r="H16" s="523"/>
      <c r="I16" s="523"/>
      <c r="J16" s="524"/>
      <c r="K16" s="160"/>
    </row>
    <row r="17" spans="2:11" x14ac:dyDescent="0.25">
      <c r="B17" s="515"/>
      <c r="C17" s="525" t="s">
        <v>57</v>
      </c>
      <c r="D17" s="526"/>
      <c r="E17" s="526"/>
      <c r="F17" s="526"/>
      <c r="G17" s="526"/>
      <c r="H17" s="526"/>
      <c r="I17" s="526"/>
      <c r="J17" s="527"/>
      <c r="K17" s="160"/>
    </row>
    <row r="18" spans="2:11" ht="23.25" customHeight="1" x14ac:dyDescent="0.25">
      <c r="B18" s="164" t="s">
        <v>58</v>
      </c>
      <c r="C18" s="528" t="s">
        <v>59</v>
      </c>
      <c r="D18" s="319"/>
      <c r="E18" s="319"/>
      <c r="F18" s="319"/>
      <c r="G18" s="319"/>
      <c r="H18" s="319"/>
      <c r="I18" s="319"/>
      <c r="J18" s="320"/>
      <c r="K18" s="160"/>
    </row>
    <row r="19" spans="2:11" ht="42" customHeight="1" x14ac:dyDescent="0.25">
      <c r="B19" s="161" t="s">
        <v>60</v>
      </c>
      <c r="C19" s="483" t="s">
        <v>61</v>
      </c>
      <c r="D19" s="483"/>
      <c r="E19" s="483"/>
      <c r="F19" s="483"/>
      <c r="G19" s="483"/>
      <c r="H19" s="483"/>
      <c r="I19" s="483"/>
      <c r="J19" s="484"/>
    </row>
    <row r="20" spans="2:11" ht="21.75" customHeight="1" x14ac:dyDescent="0.25">
      <c r="B20" s="161" t="s">
        <v>62</v>
      </c>
      <c r="C20" s="481" t="s">
        <v>41</v>
      </c>
      <c r="D20" s="481"/>
      <c r="E20" s="481"/>
      <c r="F20" s="481"/>
      <c r="G20" s="481"/>
      <c r="H20" s="481"/>
      <c r="I20" s="481"/>
      <c r="J20" s="482"/>
      <c r="K20" s="160"/>
    </row>
    <row r="21" spans="2:11" x14ac:dyDescent="0.25">
      <c r="B21" s="161" t="s">
        <v>63</v>
      </c>
      <c r="C21" s="481" t="s">
        <v>64</v>
      </c>
      <c r="D21" s="481"/>
      <c r="E21" s="481"/>
      <c r="F21" s="481"/>
      <c r="G21" s="481"/>
      <c r="H21" s="481"/>
      <c r="I21" s="481"/>
      <c r="J21" s="482"/>
      <c r="K21" s="160"/>
    </row>
    <row r="22" spans="2:11" s="158" customFormat="1" ht="86.25" customHeight="1" x14ac:dyDescent="0.25">
      <c r="B22" s="165" t="s">
        <v>72</v>
      </c>
      <c r="C22" s="481" t="s">
        <v>73</v>
      </c>
      <c r="D22" s="481"/>
      <c r="E22" s="481"/>
      <c r="F22" s="481"/>
      <c r="G22" s="481"/>
      <c r="H22" s="481"/>
      <c r="I22" s="481"/>
      <c r="J22" s="482"/>
      <c r="K22" s="166"/>
    </row>
    <row r="23" spans="2:11" s="158" customFormat="1" ht="26.25" customHeight="1" x14ac:dyDescent="0.25">
      <c r="B23" s="165" t="s">
        <v>74</v>
      </c>
      <c r="C23" s="481" t="s">
        <v>75</v>
      </c>
      <c r="D23" s="481"/>
      <c r="E23" s="481"/>
      <c r="F23" s="481"/>
      <c r="G23" s="481"/>
      <c r="H23" s="481"/>
      <c r="I23" s="481"/>
      <c r="J23" s="482"/>
    </row>
    <row r="24" spans="2:11" s="158" customFormat="1" ht="24.75" customHeight="1" x14ac:dyDescent="0.25">
      <c r="B24" s="165" t="s">
        <v>206</v>
      </c>
      <c r="C24" s="504" t="s">
        <v>186</v>
      </c>
      <c r="D24" s="505"/>
      <c r="E24" s="505"/>
      <c r="F24" s="505"/>
      <c r="G24" s="505"/>
      <c r="H24" s="505"/>
      <c r="I24" s="505"/>
      <c r="J24" s="506"/>
    </row>
    <row r="25" spans="2:11" s="158" customFormat="1" ht="69.75" customHeight="1" x14ac:dyDescent="0.25">
      <c r="B25" s="510" t="s">
        <v>76</v>
      </c>
      <c r="C25" s="496" t="s">
        <v>217</v>
      </c>
      <c r="D25" s="497"/>
      <c r="E25" s="497"/>
      <c r="F25" s="497"/>
      <c r="G25" s="497"/>
      <c r="H25" s="497"/>
      <c r="I25" s="497"/>
      <c r="J25" s="498"/>
    </row>
    <row r="26" spans="2:11" s="167" customFormat="1" x14ac:dyDescent="0.2">
      <c r="B26" s="511"/>
      <c r="C26" s="516" t="s">
        <v>223</v>
      </c>
      <c r="D26" s="517"/>
      <c r="E26" s="517"/>
      <c r="F26" s="517"/>
      <c r="G26" s="517"/>
      <c r="H26" s="517"/>
      <c r="I26" s="517"/>
      <c r="J26" s="518"/>
    </row>
    <row r="27" spans="2:11" s="167" customFormat="1" ht="30.75" customHeight="1" x14ac:dyDescent="0.25">
      <c r="B27" s="511"/>
      <c r="C27" s="533" t="s">
        <v>218</v>
      </c>
      <c r="D27" s="534"/>
      <c r="E27" s="534"/>
      <c r="F27" s="534"/>
      <c r="G27" s="534"/>
      <c r="H27" s="534"/>
      <c r="I27" s="534"/>
      <c r="J27" s="535"/>
    </row>
    <row r="28" spans="2:11" s="158" customFormat="1" x14ac:dyDescent="0.25">
      <c r="B28" s="515"/>
      <c r="C28" s="490" t="s">
        <v>187</v>
      </c>
      <c r="D28" s="491"/>
      <c r="E28" s="491"/>
      <c r="F28" s="491"/>
      <c r="G28" s="491"/>
      <c r="H28" s="491"/>
      <c r="I28" s="491"/>
      <c r="J28" s="492"/>
    </row>
    <row r="29" spans="2:11" s="158" customFormat="1" ht="22.5" customHeight="1" x14ac:dyDescent="0.25">
      <c r="B29" s="165" t="s">
        <v>188</v>
      </c>
      <c r="C29" s="499" t="s">
        <v>77</v>
      </c>
      <c r="D29" s="499"/>
      <c r="E29" s="499"/>
      <c r="F29" s="499"/>
      <c r="G29" s="499"/>
      <c r="H29" s="499"/>
      <c r="I29" s="499"/>
      <c r="J29" s="500"/>
      <c r="K29" s="115"/>
    </row>
    <row r="30" spans="2:11" s="158" customFormat="1" x14ac:dyDescent="0.25">
      <c r="B30" s="165" t="s">
        <v>79</v>
      </c>
      <c r="C30" s="481" t="s">
        <v>78</v>
      </c>
      <c r="D30" s="481"/>
      <c r="E30" s="481"/>
      <c r="F30" s="481"/>
      <c r="G30" s="481"/>
      <c r="H30" s="481"/>
      <c r="I30" s="481"/>
      <c r="J30" s="482"/>
      <c r="K30" s="168"/>
    </row>
    <row r="31" spans="2:11" s="158" customFormat="1" ht="18.75" hidden="1" thickBot="1" x14ac:dyDescent="0.3">
      <c r="B31" s="169" t="s">
        <v>134</v>
      </c>
      <c r="C31" s="485" t="s">
        <v>228</v>
      </c>
      <c r="D31" s="485"/>
      <c r="E31" s="485"/>
      <c r="F31" s="485"/>
      <c r="G31" s="485"/>
      <c r="H31" s="485"/>
      <c r="I31" s="485"/>
      <c r="J31" s="486"/>
      <c r="K31" s="168"/>
    </row>
    <row r="32" spans="2:11" s="158" customFormat="1" x14ac:dyDescent="0.25">
      <c r="B32" s="170" t="s">
        <v>13</v>
      </c>
    </row>
  </sheetData>
  <sheetProtection password="D6D7" sheet="1" objects="1" scenarios="1" selectLockedCells="1"/>
  <mergeCells count="33">
    <mergeCell ref="B25:B28"/>
    <mergeCell ref="C26:J26"/>
    <mergeCell ref="C10:J10"/>
    <mergeCell ref="C24:J24"/>
    <mergeCell ref="C28:J28"/>
    <mergeCell ref="B16:B17"/>
    <mergeCell ref="C16:J16"/>
    <mergeCell ref="C17:J17"/>
    <mergeCell ref="C18:J18"/>
    <mergeCell ref="C15:J15"/>
    <mergeCell ref="C11:J11"/>
    <mergeCell ref="C27:J27"/>
    <mergeCell ref="C31:J31"/>
    <mergeCell ref="B3:J3"/>
    <mergeCell ref="C4:J4"/>
    <mergeCell ref="C5:J5"/>
    <mergeCell ref="C25:J25"/>
    <mergeCell ref="C29:J29"/>
    <mergeCell ref="B6:B12"/>
    <mergeCell ref="C6:J6"/>
    <mergeCell ref="C7:J7"/>
    <mergeCell ref="C8:J8"/>
    <mergeCell ref="C9:J9"/>
    <mergeCell ref="C12:J12"/>
    <mergeCell ref="C23:J23"/>
    <mergeCell ref="B13:B14"/>
    <mergeCell ref="C13:J13"/>
    <mergeCell ref="C14:J14"/>
    <mergeCell ref="C30:J30"/>
    <mergeCell ref="C19:J19"/>
    <mergeCell ref="C20:J20"/>
    <mergeCell ref="C21:J21"/>
    <mergeCell ref="C22:J22"/>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114"/>
  <sheetViews>
    <sheetView showGridLines="0" topLeftCell="S73" zoomScale="90" zoomScaleNormal="90" workbookViewId="0">
      <selection activeCell="AA100" sqref="AA100"/>
    </sheetView>
  </sheetViews>
  <sheetFormatPr defaultRowHeight="15" x14ac:dyDescent="0.25"/>
  <cols>
    <col min="1" max="1" width="9.140625" style="82"/>
    <col min="2" max="2" width="3.28515625" style="82" customWidth="1"/>
    <col min="3" max="4" width="18.5703125" style="82" customWidth="1"/>
    <col min="5" max="5" width="5.140625" style="82" customWidth="1"/>
    <col min="6" max="10" width="17" style="82" customWidth="1"/>
    <col min="11" max="11" width="16.85546875" style="82" customWidth="1"/>
    <col min="12" max="17" width="26.5703125" style="82" customWidth="1"/>
    <col min="18" max="18" width="21.85546875" style="82" customWidth="1"/>
    <col min="19" max="19" width="44.85546875" style="82" customWidth="1"/>
    <col min="20" max="21" width="7.140625" style="82" customWidth="1"/>
    <col min="22" max="22" width="9.140625" style="82"/>
    <col min="23" max="23" width="16.28515625" style="82" customWidth="1"/>
    <col min="24" max="24" width="19.7109375" style="82" customWidth="1"/>
    <col min="25" max="27" width="15.7109375" style="82" customWidth="1"/>
    <col min="28" max="28" width="15.7109375" style="82" hidden="1" customWidth="1"/>
    <col min="29" max="31" width="15.7109375" style="82" customWidth="1"/>
    <col min="32" max="32" width="15.7109375" style="82" hidden="1" customWidth="1"/>
    <col min="33" max="35" width="15.7109375" style="82" customWidth="1"/>
    <col min="36" max="36" width="15.7109375" style="82" hidden="1" customWidth="1"/>
    <col min="37" max="39" width="15.7109375" style="82" customWidth="1"/>
    <col min="40" max="40" width="15.7109375" style="82" hidden="1" customWidth="1"/>
    <col min="41" max="43" width="15.7109375" style="82" customWidth="1"/>
    <col min="44" max="44" width="15.7109375" style="82" hidden="1" customWidth="1"/>
    <col min="45" max="47" width="15.7109375" style="82" customWidth="1"/>
    <col min="48" max="48" width="15.7109375" style="82" hidden="1" customWidth="1"/>
    <col min="49" max="51" width="15.7109375" style="82" customWidth="1"/>
    <col min="52" max="52" width="15.7109375" style="82" hidden="1" customWidth="1"/>
    <col min="53" max="55" width="15.7109375" style="82" customWidth="1"/>
    <col min="56" max="56" width="15.7109375" style="82" hidden="1" customWidth="1"/>
    <col min="57" max="59" width="15.7109375" style="82" customWidth="1"/>
    <col min="60" max="60" width="15.7109375" style="82" hidden="1" customWidth="1"/>
    <col min="61" max="63" width="15.7109375" style="82" customWidth="1"/>
    <col min="64" max="64" width="15.7109375" style="82" hidden="1" customWidth="1"/>
    <col min="65" max="67" width="15.7109375" style="82" customWidth="1"/>
    <col min="68" max="68" width="15.7109375" style="82" hidden="1" customWidth="1"/>
    <col min="69" max="71" width="15.7109375" style="82" customWidth="1"/>
    <col min="72" max="72" width="11.140625" style="82" hidden="1" customWidth="1"/>
    <col min="73" max="16384" width="9.140625" style="82"/>
  </cols>
  <sheetData>
    <row r="1" spans="2:15" ht="26.25" customHeight="1" thickBot="1" x14ac:dyDescent="0.3">
      <c r="C1" s="576" t="s">
        <v>39</v>
      </c>
      <c r="D1" s="577"/>
      <c r="E1" s="577"/>
      <c r="F1" s="577"/>
      <c r="G1" s="577"/>
      <c r="H1" s="577"/>
      <c r="I1" s="577"/>
      <c r="J1" s="577"/>
      <c r="K1" s="578"/>
    </row>
    <row r="2" spans="2:15" ht="27.75" customHeight="1" thickBot="1" x14ac:dyDescent="0.3">
      <c r="C2" s="582" t="s">
        <v>82</v>
      </c>
      <c r="D2" s="583"/>
      <c r="E2" s="583"/>
      <c r="F2" s="583"/>
      <c r="G2" s="583"/>
      <c r="H2" s="583"/>
      <c r="I2" s="583"/>
      <c r="J2" s="583"/>
      <c r="K2" s="584"/>
      <c r="L2" s="83"/>
    </row>
    <row r="3" spans="2:15" ht="27" customHeight="1" thickBot="1" x14ac:dyDescent="0.3">
      <c r="L3" s="83"/>
    </row>
    <row r="4" spans="2:15" ht="27" customHeight="1" thickBot="1" x14ac:dyDescent="0.3">
      <c r="B4" s="579" t="s">
        <v>70</v>
      </c>
      <c r="C4" s="580"/>
      <c r="D4" s="580"/>
      <c r="E4" s="580"/>
      <c r="F4" s="580"/>
      <c r="G4" s="580"/>
      <c r="H4" s="580"/>
      <c r="I4" s="580"/>
      <c r="J4" s="580"/>
      <c r="K4" s="580"/>
      <c r="L4" s="581"/>
      <c r="M4" s="84"/>
      <c r="N4" s="85"/>
      <c r="O4" s="85"/>
    </row>
    <row r="5" spans="2:15" ht="21" x14ac:dyDescent="0.25">
      <c r="B5" s="86"/>
      <c r="C5" s="87" t="s">
        <v>40</v>
      </c>
      <c r="D5" s="87"/>
      <c r="E5" s="87"/>
      <c r="F5" s="87"/>
      <c r="G5" s="87"/>
      <c r="H5" s="87"/>
      <c r="I5" s="87"/>
      <c r="J5" s="87"/>
      <c r="K5" s="87"/>
      <c r="L5" s="88"/>
      <c r="N5" s="89"/>
      <c r="O5" s="85"/>
    </row>
    <row r="6" spans="2:15" x14ac:dyDescent="0.25">
      <c r="B6" s="90"/>
      <c r="C6" s="585" t="s">
        <v>37</v>
      </c>
      <c r="D6" s="585"/>
      <c r="E6" s="585"/>
      <c r="F6" s="585"/>
      <c r="G6" s="585"/>
      <c r="H6" s="586">
        <f>Info!D4</f>
        <v>0</v>
      </c>
      <c r="I6" s="586"/>
      <c r="J6" s="586"/>
      <c r="K6" s="586"/>
      <c r="L6" s="91"/>
      <c r="N6" s="85"/>
      <c r="O6" s="85"/>
    </row>
    <row r="7" spans="2:15" x14ac:dyDescent="0.25">
      <c r="B7" s="90"/>
      <c r="C7" s="585" t="s">
        <v>66</v>
      </c>
      <c r="D7" s="585"/>
      <c r="E7" s="585"/>
      <c r="F7" s="585"/>
      <c r="G7" s="585"/>
      <c r="H7" s="587" t="s">
        <v>42</v>
      </c>
      <c r="I7" s="587"/>
      <c r="J7" s="587"/>
      <c r="K7" s="587"/>
      <c r="L7" s="91"/>
      <c r="N7" s="85"/>
      <c r="O7" s="85"/>
    </row>
    <row r="8" spans="2:15" ht="25.5" customHeight="1" x14ac:dyDescent="0.25">
      <c r="B8" s="90"/>
      <c r="C8" s="92"/>
      <c r="D8" s="92"/>
      <c r="E8" s="92"/>
      <c r="F8" s="92"/>
      <c r="G8" s="92" t="s">
        <v>40</v>
      </c>
      <c r="H8" s="92"/>
      <c r="I8" s="92"/>
      <c r="J8" s="92"/>
      <c r="K8" s="92"/>
      <c r="L8" s="91"/>
    </row>
    <row r="9" spans="2:15" ht="18" x14ac:dyDescent="0.35">
      <c r="B9" s="90"/>
      <c r="C9" s="92"/>
      <c r="D9" s="93" t="s">
        <v>43</v>
      </c>
      <c r="E9" s="94"/>
      <c r="F9" s="95" t="s">
        <v>45</v>
      </c>
      <c r="G9" s="92"/>
      <c r="H9" s="95" t="s">
        <v>46</v>
      </c>
      <c r="I9" s="92"/>
      <c r="J9" s="276"/>
      <c r="K9" s="92"/>
      <c r="L9" s="91"/>
    </row>
    <row r="10" spans="2:15" x14ac:dyDescent="0.25">
      <c r="B10" s="90"/>
      <c r="C10" s="92"/>
      <c r="D10" s="96" t="s">
        <v>0</v>
      </c>
      <c r="E10" s="94"/>
      <c r="F10" s="96" t="s">
        <v>1</v>
      </c>
      <c r="G10" s="92"/>
      <c r="H10" s="96" t="s">
        <v>1</v>
      </c>
      <c r="I10" s="92"/>
      <c r="J10" s="277"/>
      <c r="K10" s="92"/>
      <c r="L10" s="91"/>
    </row>
    <row r="11" spans="2:15" x14ac:dyDescent="0.25">
      <c r="B11" s="90"/>
      <c r="C11" s="92"/>
      <c r="D11" s="1"/>
      <c r="E11" s="92"/>
      <c r="F11" s="1"/>
      <c r="G11" s="92"/>
      <c r="H11" s="16">
        <f>IF(K23&lt;0.2*I23,K23,0.2*I23)</f>
        <v>0</v>
      </c>
      <c r="I11" s="92"/>
      <c r="J11" s="222"/>
      <c r="K11" s="92"/>
      <c r="L11" s="91"/>
    </row>
    <row r="12" spans="2:15" x14ac:dyDescent="0.25">
      <c r="B12" s="90"/>
      <c r="C12" s="92"/>
      <c r="D12" s="92"/>
      <c r="E12" s="92"/>
      <c r="F12" s="92"/>
      <c r="G12" s="92"/>
      <c r="H12" s="92"/>
      <c r="I12" s="92"/>
      <c r="J12" s="92"/>
      <c r="K12" s="92"/>
      <c r="L12" s="91"/>
    </row>
    <row r="13" spans="2:15" x14ac:dyDescent="0.25">
      <c r="B13" s="90"/>
      <c r="C13" s="92"/>
      <c r="D13" s="92"/>
      <c r="E13" s="92"/>
      <c r="F13" s="92"/>
      <c r="G13" s="92"/>
      <c r="H13" s="92"/>
      <c r="I13" s="92"/>
      <c r="J13" s="92"/>
      <c r="K13" s="92"/>
      <c r="L13" s="91"/>
    </row>
    <row r="14" spans="2:15" ht="45" x14ac:dyDescent="0.25">
      <c r="B14" s="90"/>
      <c r="C14" s="575" t="s">
        <v>2</v>
      </c>
      <c r="D14" s="575"/>
      <c r="E14" s="575"/>
      <c r="F14" s="97" t="s">
        <v>47</v>
      </c>
      <c r="G14" s="97" t="s">
        <v>11</v>
      </c>
      <c r="H14" s="97" t="s">
        <v>12</v>
      </c>
      <c r="I14" s="97" t="s">
        <v>84</v>
      </c>
      <c r="J14" s="98" t="s">
        <v>48</v>
      </c>
      <c r="K14" s="98" t="s">
        <v>49</v>
      </c>
      <c r="L14" s="91"/>
    </row>
    <row r="15" spans="2:15" x14ac:dyDescent="0.25">
      <c r="B15" s="90"/>
      <c r="C15" s="575"/>
      <c r="D15" s="575"/>
      <c r="E15" s="575"/>
      <c r="F15" s="96" t="s">
        <v>1</v>
      </c>
      <c r="G15" s="96" t="s">
        <v>1</v>
      </c>
      <c r="H15" s="96" t="s">
        <v>1</v>
      </c>
      <c r="I15" s="96" t="s">
        <v>1</v>
      </c>
      <c r="J15" s="96" t="s">
        <v>1</v>
      </c>
      <c r="K15" s="96" t="s">
        <v>1</v>
      </c>
      <c r="L15" s="91"/>
    </row>
    <row r="16" spans="2:15" x14ac:dyDescent="0.25">
      <c r="B16" s="90"/>
      <c r="C16" s="571" t="s">
        <v>3</v>
      </c>
      <c r="D16" s="571"/>
      <c r="E16" s="571"/>
      <c r="F16" s="2"/>
      <c r="G16" s="2"/>
      <c r="H16" s="2"/>
      <c r="I16" s="12">
        <f t="shared" ref="I16:I22" si="0">F16-G16-H16</f>
        <v>0</v>
      </c>
      <c r="J16" s="2"/>
      <c r="K16" s="2"/>
      <c r="L16" s="91"/>
    </row>
    <row r="17" spans="2:73" x14ac:dyDescent="0.25">
      <c r="B17" s="90"/>
      <c r="C17" s="571" t="s">
        <v>4</v>
      </c>
      <c r="D17" s="571"/>
      <c r="E17" s="571"/>
      <c r="F17" s="2"/>
      <c r="G17" s="2"/>
      <c r="H17" s="2"/>
      <c r="I17" s="12">
        <f t="shared" si="0"/>
        <v>0</v>
      </c>
      <c r="J17" s="2"/>
      <c r="K17" s="2"/>
      <c r="L17" s="91"/>
    </row>
    <row r="18" spans="2:73" x14ac:dyDescent="0.25">
      <c r="B18" s="90"/>
      <c r="C18" s="571" t="s">
        <v>9</v>
      </c>
      <c r="D18" s="571"/>
      <c r="E18" s="571"/>
      <c r="F18" s="2"/>
      <c r="G18" s="2"/>
      <c r="H18" s="2"/>
      <c r="I18" s="12">
        <f t="shared" si="0"/>
        <v>0</v>
      </c>
      <c r="J18" s="2"/>
      <c r="K18" s="2"/>
      <c r="L18" s="91"/>
    </row>
    <row r="19" spans="2:73" x14ac:dyDescent="0.25">
      <c r="B19" s="90"/>
      <c r="C19" s="571" t="s">
        <v>8</v>
      </c>
      <c r="D19" s="571"/>
      <c r="E19" s="571"/>
      <c r="F19" s="2"/>
      <c r="G19" s="2"/>
      <c r="H19" s="2"/>
      <c r="I19" s="12">
        <f t="shared" si="0"/>
        <v>0</v>
      </c>
      <c r="J19" s="2"/>
      <c r="K19" s="2"/>
      <c r="L19" s="91"/>
      <c r="V19" s="392" t="s">
        <v>247</v>
      </c>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393"/>
      <c r="BE19" s="393"/>
      <c r="BF19" s="393"/>
      <c r="BG19" s="393"/>
      <c r="BH19" s="393"/>
    </row>
    <row r="20" spans="2:73" x14ac:dyDescent="0.25">
      <c r="B20" s="90"/>
      <c r="C20" s="571" t="s">
        <v>7</v>
      </c>
      <c r="D20" s="571"/>
      <c r="E20" s="571"/>
      <c r="F20" s="2"/>
      <c r="G20" s="2"/>
      <c r="H20" s="2"/>
      <c r="I20" s="12">
        <f t="shared" si="0"/>
        <v>0</v>
      </c>
      <c r="J20" s="2"/>
      <c r="K20" s="2"/>
      <c r="L20" s="91"/>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3"/>
      <c r="BA20" s="393"/>
      <c r="BB20" s="393"/>
      <c r="BC20" s="393"/>
      <c r="BD20" s="393"/>
      <c r="BE20" s="393"/>
      <c r="BF20" s="393"/>
      <c r="BG20" s="393"/>
      <c r="BH20" s="393"/>
    </row>
    <row r="21" spans="2:73" x14ac:dyDescent="0.25">
      <c r="B21" s="90"/>
      <c r="C21" s="571" t="s">
        <v>6</v>
      </c>
      <c r="D21" s="571"/>
      <c r="E21" s="571"/>
      <c r="F21" s="2"/>
      <c r="G21" s="2"/>
      <c r="H21" s="2"/>
      <c r="I21" s="12">
        <f t="shared" si="0"/>
        <v>0</v>
      </c>
      <c r="J21" s="2"/>
      <c r="K21" s="2"/>
      <c r="L21" s="91"/>
    </row>
    <row r="22" spans="2:73" ht="21.75" thickBot="1" x14ac:dyDescent="0.3">
      <c r="B22" s="90"/>
      <c r="C22" s="571" t="s">
        <v>5</v>
      </c>
      <c r="D22" s="571"/>
      <c r="E22" s="571"/>
      <c r="F22" s="2"/>
      <c r="G22" s="2"/>
      <c r="H22" s="2"/>
      <c r="I22" s="12">
        <f t="shared" si="0"/>
        <v>0</v>
      </c>
      <c r="J22" s="2"/>
      <c r="K22" s="2"/>
      <c r="L22" s="91"/>
      <c r="V22" s="254" t="s">
        <v>246</v>
      </c>
    </row>
    <row r="23" spans="2:73" x14ac:dyDescent="0.25">
      <c r="B23" s="90"/>
      <c r="C23" s="572" t="s">
        <v>10</v>
      </c>
      <c r="D23" s="572"/>
      <c r="E23" s="572"/>
      <c r="F23" s="99">
        <f t="shared" ref="F23:K23" si="1">SUM(F16:F22)</f>
        <v>0</v>
      </c>
      <c r="G23" s="99">
        <f t="shared" si="1"/>
        <v>0</v>
      </c>
      <c r="H23" s="99">
        <f t="shared" si="1"/>
        <v>0</v>
      </c>
      <c r="I23" s="99">
        <f t="shared" si="1"/>
        <v>0</v>
      </c>
      <c r="J23" s="99">
        <f t="shared" si="1"/>
        <v>0</v>
      </c>
      <c r="K23" s="99">
        <f t="shared" si="1"/>
        <v>0</v>
      </c>
      <c r="L23" s="91"/>
      <c r="V23" s="86"/>
      <c r="W23" s="100"/>
      <c r="X23" s="100"/>
      <c r="Y23" s="101"/>
      <c r="Z23" s="101"/>
      <c r="AA23" s="101"/>
      <c r="AB23" s="102"/>
      <c r="AC23" s="101"/>
      <c r="AD23" s="101"/>
      <c r="AE23" s="101"/>
      <c r="AF23" s="102"/>
      <c r="AG23" s="101"/>
      <c r="AH23" s="101"/>
      <c r="AI23" s="101"/>
      <c r="AJ23" s="102"/>
      <c r="AK23" s="101"/>
      <c r="AL23" s="101"/>
      <c r="AM23" s="101"/>
      <c r="AN23" s="102"/>
      <c r="AO23" s="101"/>
      <c r="AP23" s="101"/>
      <c r="AQ23" s="101"/>
      <c r="AR23" s="102"/>
      <c r="AS23" s="101"/>
      <c r="AT23" s="101"/>
      <c r="AU23" s="101"/>
      <c r="AV23" s="102"/>
      <c r="AW23" s="101"/>
      <c r="AX23" s="101"/>
      <c r="AY23" s="101"/>
      <c r="AZ23" s="102"/>
      <c r="BA23" s="101"/>
      <c r="BB23" s="101"/>
      <c r="BC23" s="101"/>
      <c r="BD23" s="102"/>
      <c r="BE23" s="101"/>
      <c r="BF23" s="101"/>
      <c r="BG23" s="101"/>
      <c r="BH23" s="102"/>
      <c r="BI23" s="101"/>
      <c r="BJ23" s="101"/>
      <c r="BK23" s="101"/>
      <c r="BL23" s="102"/>
      <c r="BM23" s="101"/>
      <c r="BN23" s="101"/>
      <c r="BO23" s="101"/>
      <c r="BP23" s="102"/>
      <c r="BQ23" s="101"/>
      <c r="BR23" s="101"/>
      <c r="BS23" s="101"/>
      <c r="BT23" s="102"/>
      <c r="BU23" s="103"/>
    </row>
    <row r="24" spans="2:73" ht="17.25" customHeight="1" x14ac:dyDescent="0.25">
      <c r="B24" s="90"/>
      <c r="C24" s="104"/>
      <c r="D24" s="104"/>
      <c r="E24" s="104"/>
      <c r="F24" s="105"/>
      <c r="G24" s="105"/>
      <c r="H24" s="105"/>
      <c r="I24" s="105"/>
      <c r="J24" s="92"/>
      <c r="K24" s="92"/>
      <c r="L24" s="91"/>
      <c r="V24" s="90"/>
      <c r="W24" s="106"/>
      <c r="X24" s="106"/>
      <c r="Y24" s="588" t="s">
        <v>152</v>
      </c>
      <c r="Z24" s="589"/>
      <c r="AA24" s="589"/>
      <c r="AB24" s="589"/>
      <c r="AC24" s="589"/>
      <c r="AD24" s="589"/>
      <c r="AE24" s="589"/>
      <c r="AF24" s="589"/>
      <c r="AG24" s="589"/>
      <c r="AH24" s="589"/>
      <c r="AI24" s="589"/>
      <c r="AJ24" s="589"/>
      <c r="AK24" s="589"/>
      <c r="AL24" s="589"/>
      <c r="AM24" s="589"/>
      <c r="AN24" s="589"/>
      <c r="AO24" s="589"/>
      <c r="AP24" s="589"/>
      <c r="AQ24" s="589"/>
      <c r="AR24" s="589"/>
      <c r="AS24" s="589"/>
      <c r="AT24" s="589"/>
      <c r="AU24" s="589"/>
      <c r="AV24" s="589"/>
      <c r="AW24" s="589"/>
      <c r="AX24" s="589"/>
      <c r="AY24" s="589"/>
      <c r="AZ24" s="589"/>
      <c r="BA24" s="589"/>
      <c r="BB24" s="589"/>
      <c r="BC24" s="589"/>
      <c r="BD24" s="589"/>
      <c r="BE24" s="589"/>
      <c r="BF24" s="589"/>
      <c r="BG24" s="589"/>
      <c r="BH24" s="589"/>
      <c r="BI24" s="589"/>
      <c r="BJ24" s="589"/>
      <c r="BK24" s="589"/>
      <c r="BL24" s="589"/>
      <c r="BM24" s="589"/>
      <c r="BN24" s="589"/>
      <c r="BO24" s="589"/>
      <c r="BP24" s="589"/>
      <c r="BQ24" s="589"/>
      <c r="BR24" s="589"/>
      <c r="BS24" s="589"/>
      <c r="BT24" s="107"/>
      <c r="BU24" s="91"/>
    </row>
    <row r="25" spans="2:73" ht="17.25" customHeight="1" thickBot="1" x14ac:dyDescent="0.3">
      <c r="B25" s="108"/>
      <c r="C25" s="109"/>
      <c r="D25" s="109"/>
      <c r="E25" s="109"/>
      <c r="F25" s="110"/>
      <c r="G25" s="110"/>
      <c r="H25" s="110"/>
      <c r="I25" s="110"/>
      <c r="J25" s="111"/>
      <c r="K25" s="111"/>
      <c r="L25" s="112"/>
      <c r="V25" s="90"/>
      <c r="W25" s="92"/>
      <c r="X25" s="92"/>
      <c r="Y25" s="589"/>
      <c r="Z25" s="589"/>
      <c r="AA25" s="589"/>
      <c r="AB25" s="589"/>
      <c r="AC25" s="589"/>
      <c r="AD25" s="589"/>
      <c r="AE25" s="589"/>
      <c r="AF25" s="589"/>
      <c r="AG25" s="589"/>
      <c r="AH25" s="589"/>
      <c r="AI25" s="589"/>
      <c r="AJ25" s="589"/>
      <c r="AK25" s="589"/>
      <c r="AL25" s="589"/>
      <c r="AM25" s="589"/>
      <c r="AN25" s="589"/>
      <c r="AO25" s="589"/>
      <c r="AP25" s="589"/>
      <c r="AQ25" s="589"/>
      <c r="AR25" s="589"/>
      <c r="AS25" s="589"/>
      <c r="AT25" s="589"/>
      <c r="AU25" s="589"/>
      <c r="AV25" s="589"/>
      <c r="AW25" s="589"/>
      <c r="AX25" s="589"/>
      <c r="AY25" s="589"/>
      <c r="AZ25" s="589"/>
      <c r="BA25" s="589"/>
      <c r="BB25" s="589"/>
      <c r="BC25" s="589"/>
      <c r="BD25" s="589"/>
      <c r="BE25" s="589"/>
      <c r="BF25" s="589"/>
      <c r="BG25" s="589"/>
      <c r="BH25" s="589"/>
      <c r="BI25" s="589"/>
      <c r="BJ25" s="589"/>
      <c r="BK25" s="589"/>
      <c r="BL25" s="589"/>
      <c r="BM25" s="589"/>
      <c r="BN25" s="589"/>
      <c r="BO25" s="589"/>
      <c r="BP25" s="589"/>
      <c r="BQ25" s="589"/>
      <c r="BR25" s="589"/>
      <c r="BS25" s="589"/>
      <c r="BT25" s="107"/>
      <c r="BU25" s="91"/>
    </row>
    <row r="26" spans="2:73" x14ac:dyDescent="0.25">
      <c r="V26" s="90"/>
      <c r="W26" s="92"/>
      <c r="X26" s="92"/>
      <c r="Y26" s="113"/>
      <c r="Z26" s="113"/>
      <c r="AA26" s="113"/>
      <c r="AB26" s="114"/>
      <c r="AC26" s="113"/>
      <c r="AD26" s="113"/>
      <c r="AE26" s="113"/>
      <c r="AF26" s="114"/>
      <c r="AG26" s="113"/>
      <c r="AH26" s="113"/>
      <c r="AI26" s="113"/>
      <c r="AJ26" s="114"/>
      <c r="AK26" s="113"/>
      <c r="AL26" s="113"/>
      <c r="AM26" s="113"/>
      <c r="AN26" s="114"/>
      <c r="AO26" s="113"/>
      <c r="AP26" s="113"/>
      <c r="AQ26" s="113"/>
      <c r="AR26" s="114"/>
      <c r="AS26" s="113"/>
      <c r="AT26" s="113"/>
      <c r="AU26" s="113"/>
      <c r="AV26" s="114"/>
      <c r="AW26" s="113"/>
      <c r="AX26" s="113"/>
      <c r="AY26" s="113"/>
      <c r="AZ26" s="114"/>
      <c r="BA26" s="113"/>
      <c r="BB26" s="113"/>
      <c r="BC26" s="113"/>
      <c r="BD26" s="114"/>
      <c r="BE26" s="113"/>
      <c r="BF26" s="113"/>
      <c r="BG26" s="113"/>
      <c r="BH26" s="114"/>
      <c r="BI26" s="113"/>
      <c r="BJ26" s="113"/>
      <c r="BK26" s="113"/>
      <c r="BL26" s="114"/>
      <c r="BM26" s="113"/>
      <c r="BN26" s="113"/>
      <c r="BO26" s="113"/>
      <c r="BP26" s="114"/>
      <c r="BQ26" s="113"/>
      <c r="BR26" s="113"/>
      <c r="BS26" s="113"/>
      <c r="BT26" s="114"/>
      <c r="BU26" s="91"/>
    </row>
    <row r="27" spans="2:73" ht="15" customHeight="1" x14ac:dyDescent="0.25">
      <c r="E27" s="115"/>
      <c r="F27" s="115"/>
      <c r="G27" s="115"/>
      <c r="H27" s="115"/>
      <c r="I27" s="115"/>
      <c r="J27" s="115"/>
      <c r="K27" s="115"/>
      <c r="L27" s="115"/>
      <c r="V27" s="90"/>
      <c r="W27" s="116"/>
      <c r="X27" s="116"/>
      <c r="Y27" s="565" t="s">
        <v>153</v>
      </c>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6"/>
      <c r="AX27" s="566"/>
      <c r="AY27" s="566"/>
      <c r="AZ27" s="566"/>
      <c r="BA27" s="566"/>
      <c r="BB27" s="566"/>
      <c r="BC27" s="566"/>
      <c r="BD27" s="566"/>
      <c r="BE27" s="566"/>
      <c r="BF27" s="566"/>
      <c r="BG27" s="566"/>
      <c r="BH27" s="566"/>
      <c r="BI27" s="566"/>
      <c r="BJ27" s="566"/>
      <c r="BK27" s="566"/>
      <c r="BL27" s="566"/>
      <c r="BM27" s="566"/>
      <c r="BN27" s="566"/>
      <c r="BO27" s="566"/>
      <c r="BP27" s="566"/>
      <c r="BQ27" s="566"/>
      <c r="BR27" s="566"/>
      <c r="BS27" s="566"/>
      <c r="BT27" s="566"/>
      <c r="BU27" s="655"/>
    </row>
    <row r="28" spans="2:73" ht="15.75" thickBot="1" x14ac:dyDescent="0.3">
      <c r="E28" s="92"/>
      <c r="F28" s="92"/>
      <c r="G28" s="92"/>
      <c r="H28" s="92"/>
      <c r="I28" s="92"/>
      <c r="J28" s="92"/>
      <c r="K28" s="92"/>
      <c r="L28" s="92"/>
      <c r="V28" s="90"/>
      <c r="W28" s="567" t="s">
        <v>145</v>
      </c>
      <c r="X28" s="567"/>
      <c r="Y28" s="568" t="s">
        <v>87</v>
      </c>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568"/>
      <c r="BF28" s="568"/>
      <c r="BG28" s="568"/>
      <c r="BH28" s="568"/>
      <c r="BI28" s="568"/>
      <c r="BJ28" s="568"/>
      <c r="BK28" s="568"/>
      <c r="BL28" s="568"/>
      <c r="BM28" s="568"/>
      <c r="BN28" s="568"/>
      <c r="BO28" s="568"/>
      <c r="BP28" s="568"/>
      <c r="BQ28" s="568"/>
      <c r="BR28" s="568"/>
      <c r="BS28" s="568"/>
      <c r="BT28" s="568"/>
      <c r="BU28" s="655"/>
    </row>
    <row r="29" spans="2:73" ht="15.75" x14ac:dyDescent="0.25">
      <c r="B29" s="468" t="s">
        <v>67</v>
      </c>
      <c r="C29" s="469"/>
      <c r="D29" s="469"/>
      <c r="E29" s="469"/>
      <c r="F29" s="469"/>
      <c r="G29" s="469"/>
      <c r="H29" s="469"/>
      <c r="I29" s="469"/>
      <c r="J29" s="469"/>
      <c r="K29" s="469"/>
      <c r="L29" s="469"/>
      <c r="M29" s="469"/>
      <c r="N29" s="469"/>
      <c r="O29" s="469"/>
      <c r="P29" s="573"/>
      <c r="Q29" s="573"/>
      <c r="R29" s="573"/>
      <c r="S29" s="574"/>
      <c r="V29" s="90"/>
      <c r="W29" s="567"/>
      <c r="X29" s="567"/>
      <c r="Y29" s="569">
        <v>41548</v>
      </c>
      <c r="Z29" s="569"/>
      <c r="AA29" s="569"/>
      <c r="AB29" s="117"/>
      <c r="AC29" s="570">
        <v>41579</v>
      </c>
      <c r="AD29" s="570"/>
      <c r="AE29" s="570"/>
      <c r="AF29" s="568"/>
      <c r="AG29" s="570">
        <v>41609</v>
      </c>
      <c r="AH29" s="570"/>
      <c r="AI29" s="570"/>
      <c r="AJ29" s="568"/>
      <c r="AK29" s="570">
        <v>41640</v>
      </c>
      <c r="AL29" s="570"/>
      <c r="AM29" s="570"/>
      <c r="AN29" s="568"/>
      <c r="AO29" s="570">
        <v>41671</v>
      </c>
      <c r="AP29" s="570"/>
      <c r="AQ29" s="570"/>
      <c r="AR29" s="568"/>
      <c r="AS29" s="570">
        <v>41699</v>
      </c>
      <c r="AT29" s="570"/>
      <c r="AU29" s="570"/>
      <c r="AV29" s="568"/>
      <c r="AW29" s="570">
        <v>41730</v>
      </c>
      <c r="AX29" s="570"/>
      <c r="AY29" s="570"/>
      <c r="AZ29" s="568"/>
      <c r="BA29" s="570">
        <v>41760</v>
      </c>
      <c r="BB29" s="570"/>
      <c r="BC29" s="570"/>
      <c r="BD29" s="568"/>
      <c r="BE29" s="570">
        <v>41791</v>
      </c>
      <c r="BF29" s="570"/>
      <c r="BG29" s="570"/>
      <c r="BH29" s="568"/>
      <c r="BI29" s="570">
        <v>41821</v>
      </c>
      <c r="BJ29" s="570"/>
      <c r="BK29" s="570"/>
      <c r="BL29" s="568"/>
      <c r="BM29" s="570">
        <v>41852</v>
      </c>
      <c r="BN29" s="570"/>
      <c r="BO29" s="570"/>
      <c r="BP29" s="568"/>
      <c r="BQ29" s="570">
        <v>41883</v>
      </c>
      <c r="BR29" s="570"/>
      <c r="BS29" s="570"/>
      <c r="BT29" s="568"/>
      <c r="BU29" s="655"/>
    </row>
    <row r="30" spans="2:73" ht="48.75" customHeight="1" x14ac:dyDescent="0.25">
      <c r="B30" s="90"/>
      <c r="C30" s="104"/>
      <c r="D30" s="104"/>
      <c r="E30" s="104"/>
      <c r="F30" s="105"/>
      <c r="G30" s="105"/>
      <c r="H30" s="105"/>
      <c r="I30" s="105"/>
      <c r="J30" s="92"/>
      <c r="K30" s="92"/>
      <c r="L30" s="92"/>
      <c r="M30" s="92"/>
      <c r="N30" s="92"/>
      <c r="O30" s="92"/>
      <c r="P30" s="92"/>
      <c r="Q30" s="92"/>
      <c r="R30" s="92"/>
      <c r="S30" s="91"/>
      <c r="V30" s="90"/>
      <c r="W30" s="567"/>
      <c r="X30" s="567"/>
      <c r="Y30" s="118" t="s">
        <v>177</v>
      </c>
      <c r="Z30" s="118" t="s">
        <v>178</v>
      </c>
      <c r="AA30" s="118" t="s">
        <v>179</v>
      </c>
      <c r="AB30" s="119" t="s">
        <v>85</v>
      </c>
      <c r="AC30" s="118" t="s">
        <v>177</v>
      </c>
      <c r="AD30" s="118" t="s">
        <v>178</v>
      </c>
      <c r="AE30" s="118" t="s">
        <v>179</v>
      </c>
      <c r="AF30" s="119" t="s">
        <v>85</v>
      </c>
      <c r="AG30" s="118" t="s">
        <v>177</v>
      </c>
      <c r="AH30" s="118" t="s">
        <v>178</v>
      </c>
      <c r="AI30" s="118" t="s">
        <v>179</v>
      </c>
      <c r="AJ30" s="119" t="s">
        <v>85</v>
      </c>
      <c r="AK30" s="118" t="s">
        <v>177</v>
      </c>
      <c r="AL30" s="118" t="s">
        <v>178</v>
      </c>
      <c r="AM30" s="118" t="s">
        <v>179</v>
      </c>
      <c r="AN30" s="119" t="s">
        <v>85</v>
      </c>
      <c r="AO30" s="118" t="s">
        <v>177</v>
      </c>
      <c r="AP30" s="118" t="s">
        <v>178</v>
      </c>
      <c r="AQ30" s="118" t="s">
        <v>179</v>
      </c>
      <c r="AR30" s="119" t="s">
        <v>85</v>
      </c>
      <c r="AS30" s="118" t="s">
        <v>177</v>
      </c>
      <c r="AT30" s="118" t="s">
        <v>178</v>
      </c>
      <c r="AU30" s="118" t="s">
        <v>179</v>
      </c>
      <c r="AV30" s="119" t="s">
        <v>85</v>
      </c>
      <c r="AW30" s="118" t="s">
        <v>177</v>
      </c>
      <c r="AX30" s="118" t="s">
        <v>178</v>
      </c>
      <c r="AY30" s="118" t="s">
        <v>179</v>
      </c>
      <c r="AZ30" s="119" t="s">
        <v>85</v>
      </c>
      <c r="BA30" s="118" t="s">
        <v>177</v>
      </c>
      <c r="BB30" s="118" t="s">
        <v>178</v>
      </c>
      <c r="BC30" s="118" t="s">
        <v>179</v>
      </c>
      <c r="BD30" s="119" t="s">
        <v>85</v>
      </c>
      <c r="BE30" s="118" t="s">
        <v>177</v>
      </c>
      <c r="BF30" s="118" t="s">
        <v>178</v>
      </c>
      <c r="BG30" s="118" t="s">
        <v>179</v>
      </c>
      <c r="BH30" s="119" t="s">
        <v>85</v>
      </c>
      <c r="BI30" s="118" t="s">
        <v>177</v>
      </c>
      <c r="BJ30" s="118" t="s">
        <v>178</v>
      </c>
      <c r="BK30" s="118" t="s">
        <v>179</v>
      </c>
      <c r="BL30" s="119" t="s">
        <v>85</v>
      </c>
      <c r="BM30" s="118" t="s">
        <v>177</v>
      </c>
      <c r="BN30" s="118" t="s">
        <v>178</v>
      </c>
      <c r="BO30" s="118" t="s">
        <v>179</v>
      </c>
      <c r="BP30" s="119" t="s">
        <v>85</v>
      </c>
      <c r="BQ30" s="118" t="s">
        <v>177</v>
      </c>
      <c r="BR30" s="118" t="s">
        <v>178</v>
      </c>
      <c r="BS30" s="118" t="s">
        <v>179</v>
      </c>
      <c r="BT30" s="119" t="s">
        <v>85</v>
      </c>
      <c r="BU30" s="91"/>
    </row>
    <row r="31" spans="2:73" ht="60" customHeight="1" x14ac:dyDescent="0.25">
      <c r="B31" s="90"/>
      <c r="C31" s="575" t="s">
        <v>2</v>
      </c>
      <c r="D31" s="575"/>
      <c r="E31" s="575"/>
      <c r="F31" s="97" t="s">
        <v>158</v>
      </c>
      <c r="G31" s="97" t="s">
        <v>159</v>
      </c>
      <c r="H31" s="120" t="s">
        <v>160</v>
      </c>
      <c r="I31" s="97" t="s">
        <v>161</v>
      </c>
      <c r="J31" s="97" t="s">
        <v>162</v>
      </c>
      <c r="K31" s="97" t="s">
        <v>163</v>
      </c>
      <c r="L31" s="97" t="s">
        <v>164</v>
      </c>
      <c r="M31" s="97" t="s">
        <v>165</v>
      </c>
      <c r="N31" s="120" t="s">
        <v>166</v>
      </c>
      <c r="O31" s="120" t="s">
        <v>167</v>
      </c>
      <c r="P31" s="120" t="s">
        <v>168</v>
      </c>
      <c r="Q31" s="120" t="s">
        <v>169</v>
      </c>
      <c r="R31" s="97" t="s">
        <v>170</v>
      </c>
      <c r="S31" s="121" t="s">
        <v>171</v>
      </c>
      <c r="V31" s="122"/>
      <c r="W31" s="553" t="s">
        <v>86</v>
      </c>
      <c r="X31" s="123">
        <v>41579</v>
      </c>
      <c r="Y31" s="563"/>
      <c r="Z31" s="563"/>
      <c r="AA31" s="563"/>
      <c r="AB31" s="564"/>
      <c r="AC31" s="132"/>
      <c r="AD31" s="132"/>
      <c r="AE31" s="132"/>
      <c r="AF31" s="564"/>
      <c r="AG31" s="132"/>
      <c r="AH31" s="132"/>
      <c r="AI31" s="132"/>
      <c r="AJ31" s="213"/>
      <c r="AK31" s="132"/>
      <c r="AL31" s="132"/>
      <c r="AM31" s="132"/>
      <c r="AN31" s="213"/>
      <c r="AO31" s="132"/>
      <c r="AP31" s="132"/>
      <c r="AQ31" s="132"/>
      <c r="AR31" s="213"/>
      <c r="AS31" s="132"/>
      <c r="AT31" s="132"/>
      <c r="AU31" s="132"/>
      <c r="AV31" s="213"/>
      <c r="AW31" s="132"/>
      <c r="AX31" s="132"/>
      <c r="AY31" s="132"/>
      <c r="AZ31" s="213"/>
      <c r="BA31" s="132"/>
      <c r="BB31" s="132"/>
      <c r="BC31" s="132"/>
      <c r="BD31" s="213"/>
      <c r="BE31" s="132"/>
      <c r="BF31" s="132"/>
      <c r="BG31" s="132"/>
      <c r="BH31" s="213"/>
      <c r="BI31" s="132"/>
      <c r="BJ31" s="132"/>
      <c r="BK31" s="132"/>
      <c r="BL31" s="213"/>
      <c r="BM31" s="132"/>
      <c r="BN31" s="132"/>
      <c r="BO31" s="132"/>
      <c r="BP31" s="213"/>
      <c r="BQ31" s="132"/>
      <c r="BR31" s="132"/>
      <c r="BS31" s="132"/>
      <c r="BT31" s="125"/>
      <c r="BU31" s="126"/>
    </row>
    <row r="32" spans="2:73" x14ac:dyDescent="0.25">
      <c r="B32" s="122"/>
      <c r="C32" s="575"/>
      <c r="D32" s="575"/>
      <c r="E32" s="575"/>
      <c r="F32" s="127" t="s">
        <v>1</v>
      </c>
      <c r="G32" s="127" t="s">
        <v>1</v>
      </c>
      <c r="H32" s="127" t="s">
        <v>1</v>
      </c>
      <c r="I32" s="128" t="s">
        <v>1</v>
      </c>
      <c r="J32" s="128" t="s">
        <v>1</v>
      </c>
      <c r="K32" s="127" t="s">
        <v>1</v>
      </c>
      <c r="L32" s="129" t="s">
        <v>1</v>
      </c>
      <c r="M32" s="129" t="s">
        <v>1</v>
      </c>
      <c r="N32" s="129" t="s">
        <v>1</v>
      </c>
      <c r="O32" s="129" t="s">
        <v>1</v>
      </c>
      <c r="P32" s="129" t="s">
        <v>1</v>
      </c>
      <c r="Q32" s="129" t="s">
        <v>1</v>
      </c>
      <c r="R32" s="129" t="s">
        <v>1</v>
      </c>
      <c r="S32" s="130" t="s">
        <v>1</v>
      </c>
      <c r="V32" s="90"/>
      <c r="W32" s="554"/>
      <c r="X32" s="131">
        <f>X31+31</f>
        <v>41610</v>
      </c>
      <c r="Y32" s="563"/>
      <c r="Z32" s="563"/>
      <c r="AA32" s="563"/>
      <c r="AB32" s="564"/>
      <c r="AC32" s="563"/>
      <c r="AD32" s="563"/>
      <c r="AE32" s="563"/>
      <c r="AF32" s="564"/>
      <c r="AG32" s="132"/>
      <c r="AH32" s="132"/>
      <c r="AI32" s="132"/>
      <c r="AJ32" s="213"/>
      <c r="AK32" s="132"/>
      <c r="AL32" s="132"/>
      <c r="AM32" s="132"/>
      <c r="AN32" s="213"/>
      <c r="AO32" s="132"/>
      <c r="AP32" s="132"/>
      <c r="AQ32" s="132"/>
      <c r="AR32" s="213"/>
      <c r="AS32" s="132"/>
      <c r="AT32" s="132"/>
      <c r="AU32" s="132"/>
      <c r="AV32" s="213"/>
      <c r="AW32" s="132"/>
      <c r="AX32" s="132"/>
      <c r="AY32" s="132"/>
      <c r="AZ32" s="213"/>
      <c r="BA32" s="132"/>
      <c r="BB32" s="132"/>
      <c r="BC32" s="132"/>
      <c r="BD32" s="213"/>
      <c r="BE32" s="132"/>
      <c r="BF32" s="132"/>
      <c r="BG32" s="132"/>
      <c r="BH32" s="213"/>
      <c r="BI32" s="132"/>
      <c r="BJ32" s="132"/>
      <c r="BK32" s="132"/>
      <c r="BL32" s="213"/>
      <c r="BM32" s="132"/>
      <c r="BN32" s="132"/>
      <c r="BO32" s="132"/>
      <c r="BP32" s="213"/>
      <c r="BQ32" s="132"/>
      <c r="BR32" s="132"/>
      <c r="BS32" s="132"/>
      <c r="BT32" s="125"/>
      <c r="BU32" s="91"/>
    </row>
    <row r="33" spans="2:73" x14ac:dyDescent="0.25">
      <c r="B33" s="90"/>
      <c r="C33" s="571" t="s">
        <v>3</v>
      </c>
      <c r="D33" s="571"/>
      <c r="E33" s="571"/>
      <c r="F33" s="2"/>
      <c r="G33" s="2"/>
      <c r="H33" s="2"/>
      <c r="I33" s="2"/>
      <c r="J33" s="2"/>
      <c r="K33" s="2"/>
      <c r="L33" s="2"/>
      <c r="M33" s="2"/>
      <c r="N33" s="2"/>
      <c r="O33" s="2"/>
      <c r="P33" s="2"/>
      <c r="Q33" s="2"/>
      <c r="R33" s="2"/>
      <c r="S33" s="2"/>
      <c r="V33" s="90"/>
      <c r="W33" s="554"/>
      <c r="X33" s="131">
        <f t="shared" ref="X33:X66" si="2">X32+31</f>
        <v>41641</v>
      </c>
      <c r="Y33" s="563"/>
      <c r="Z33" s="563"/>
      <c r="AA33" s="563"/>
      <c r="AB33" s="564"/>
      <c r="AC33" s="563"/>
      <c r="AD33" s="563"/>
      <c r="AE33" s="563"/>
      <c r="AF33" s="564"/>
      <c r="AG33" s="563"/>
      <c r="AH33" s="563"/>
      <c r="AI33" s="563"/>
      <c r="AJ33" s="564"/>
      <c r="AK33" s="132"/>
      <c r="AL33" s="132"/>
      <c r="AM33" s="132"/>
      <c r="AN33" s="213"/>
      <c r="AO33" s="132"/>
      <c r="AP33" s="132"/>
      <c r="AQ33" s="132"/>
      <c r="AR33" s="213"/>
      <c r="AS33" s="132"/>
      <c r="AT33" s="132"/>
      <c r="AU33" s="132"/>
      <c r="AV33" s="213"/>
      <c r="AW33" s="132"/>
      <c r="AX33" s="132"/>
      <c r="AY33" s="132"/>
      <c r="AZ33" s="213"/>
      <c r="BA33" s="132"/>
      <c r="BB33" s="132"/>
      <c r="BC33" s="132"/>
      <c r="BD33" s="213"/>
      <c r="BE33" s="132"/>
      <c r="BF33" s="132"/>
      <c r="BG33" s="132"/>
      <c r="BH33" s="213"/>
      <c r="BI33" s="132"/>
      <c r="BJ33" s="132"/>
      <c r="BK33" s="132"/>
      <c r="BL33" s="213"/>
      <c r="BM33" s="132"/>
      <c r="BN33" s="132"/>
      <c r="BO33" s="132"/>
      <c r="BP33" s="213"/>
      <c r="BQ33" s="132"/>
      <c r="BR33" s="132"/>
      <c r="BS33" s="132"/>
      <c r="BT33" s="125"/>
      <c r="BU33" s="91"/>
    </row>
    <row r="34" spans="2:73" x14ac:dyDescent="0.25">
      <c r="B34" s="90"/>
      <c r="C34" s="571" t="s">
        <v>4</v>
      </c>
      <c r="D34" s="571"/>
      <c r="E34" s="571"/>
      <c r="F34" s="2"/>
      <c r="G34" s="2"/>
      <c r="H34" s="2"/>
      <c r="I34" s="2"/>
      <c r="J34" s="2"/>
      <c r="K34" s="2"/>
      <c r="L34" s="2"/>
      <c r="M34" s="2"/>
      <c r="N34" s="2"/>
      <c r="O34" s="2"/>
      <c r="P34" s="2"/>
      <c r="Q34" s="2"/>
      <c r="R34" s="2"/>
      <c r="S34" s="2"/>
      <c r="V34" s="90"/>
      <c r="W34" s="554"/>
      <c r="X34" s="131">
        <f t="shared" si="2"/>
        <v>41672</v>
      </c>
      <c r="Y34" s="563"/>
      <c r="Z34" s="563"/>
      <c r="AA34" s="563"/>
      <c r="AB34" s="564"/>
      <c r="AC34" s="563"/>
      <c r="AD34" s="563"/>
      <c r="AE34" s="563"/>
      <c r="AF34" s="564"/>
      <c r="AG34" s="563"/>
      <c r="AH34" s="563"/>
      <c r="AI34" s="563"/>
      <c r="AJ34" s="564"/>
      <c r="AK34" s="563"/>
      <c r="AL34" s="563"/>
      <c r="AM34" s="563"/>
      <c r="AN34" s="564"/>
      <c r="AO34" s="132"/>
      <c r="AP34" s="132"/>
      <c r="AQ34" s="132"/>
      <c r="AR34" s="213"/>
      <c r="AS34" s="132"/>
      <c r="AT34" s="132"/>
      <c r="AU34" s="132"/>
      <c r="AV34" s="213"/>
      <c r="AW34" s="132"/>
      <c r="AX34" s="132"/>
      <c r="AY34" s="132"/>
      <c r="AZ34" s="213"/>
      <c r="BA34" s="132"/>
      <c r="BB34" s="132"/>
      <c r="BC34" s="132"/>
      <c r="BD34" s="213"/>
      <c r="BE34" s="132"/>
      <c r="BF34" s="132"/>
      <c r="BG34" s="132"/>
      <c r="BH34" s="213"/>
      <c r="BI34" s="132"/>
      <c r="BJ34" s="132"/>
      <c r="BK34" s="132"/>
      <c r="BL34" s="213"/>
      <c r="BM34" s="132"/>
      <c r="BN34" s="132"/>
      <c r="BO34" s="132"/>
      <c r="BP34" s="213"/>
      <c r="BQ34" s="132"/>
      <c r="BR34" s="132"/>
      <c r="BS34" s="132"/>
      <c r="BT34" s="125"/>
      <c r="BU34" s="91"/>
    </row>
    <row r="35" spans="2:73" x14ac:dyDescent="0.25">
      <c r="B35" s="90"/>
      <c r="C35" s="571" t="s">
        <v>9</v>
      </c>
      <c r="D35" s="571"/>
      <c r="E35" s="571"/>
      <c r="F35" s="2"/>
      <c r="G35" s="2"/>
      <c r="H35" s="2"/>
      <c r="I35" s="2"/>
      <c r="J35" s="2"/>
      <c r="K35" s="2"/>
      <c r="L35" s="2"/>
      <c r="M35" s="2"/>
      <c r="N35" s="2"/>
      <c r="O35" s="2"/>
      <c r="P35" s="2"/>
      <c r="Q35" s="2"/>
      <c r="R35" s="2"/>
      <c r="S35" s="2"/>
      <c r="V35" s="90"/>
      <c r="W35" s="554"/>
      <c r="X35" s="131">
        <f t="shared" si="2"/>
        <v>41703</v>
      </c>
      <c r="Y35" s="563"/>
      <c r="Z35" s="563"/>
      <c r="AA35" s="563"/>
      <c r="AB35" s="564"/>
      <c r="AC35" s="563"/>
      <c r="AD35" s="563"/>
      <c r="AE35" s="563"/>
      <c r="AF35" s="564"/>
      <c r="AG35" s="563"/>
      <c r="AH35" s="563"/>
      <c r="AI35" s="563"/>
      <c r="AJ35" s="564"/>
      <c r="AK35" s="563"/>
      <c r="AL35" s="563"/>
      <c r="AM35" s="563"/>
      <c r="AN35" s="564"/>
      <c r="AO35" s="563"/>
      <c r="AP35" s="563"/>
      <c r="AQ35" s="563"/>
      <c r="AR35" s="564"/>
      <c r="AS35" s="132"/>
      <c r="AT35" s="132"/>
      <c r="AU35" s="132"/>
      <c r="AV35" s="213"/>
      <c r="AW35" s="132"/>
      <c r="AX35" s="132"/>
      <c r="AY35" s="132"/>
      <c r="AZ35" s="213"/>
      <c r="BA35" s="132"/>
      <c r="BB35" s="132"/>
      <c r="BC35" s="132"/>
      <c r="BD35" s="213"/>
      <c r="BE35" s="132"/>
      <c r="BF35" s="132"/>
      <c r="BG35" s="132"/>
      <c r="BH35" s="213"/>
      <c r="BI35" s="132"/>
      <c r="BJ35" s="132"/>
      <c r="BK35" s="132"/>
      <c r="BL35" s="213"/>
      <c r="BM35" s="132"/>
      <c r="BN35" s="132"/>
      <c r="BO35" s="132"/>
      <c r="BP35" s="213"/>
      <c r="BQ35" s="132"/>
      <c r="BR35" s="132"/>
      <c r="BS35" s="132"/>
      <c r="BT35" s="125"/>
      <c r="BU35" s="91"/>
    </row>
    <row r="36" spans="2:73" x14ac:dyDescent="0.25">
      <c r="B36" s="90"/>
      <c r="C36" s="571" t="s">
        <v>8</v>
      </c>
      <c r="D36" s="571"/>
      <c r="E36" s="571"/>
      <c r="F36" s="2"/>
      <c r="G36" s="2"/>
      <c r="H36" s="2"/>
      <c r="I36" s="2"/>
      <c r="J36" s="2"/>
      <c r="K36" s="2"/>
      <c r="L36" s="2"/>
      <c r="M36" s="2"/>
      <c r="N36" s="2"/>
      <c r="O36" s="2"/>
      <c r="P36" s="2"/>
      <c r="Q36" s="2"/>
      <c r="R36" s="2"/>
      <c r="S36" s="2"/>
      <c r="V36" s="90"/>
      <c r="W36" s="554"/>
      <c r="X36" s="131">
        <f t="shared" si="2"/>
        <v>41734</v>
      </c>
      <c r="Y36" s="563"/>
      <c r="Z36" s="563"/>
      <c r="AA36" s="563"/>
      <c r="AB36" s="564"/>
      <c r="AC36" s="563"/>
      <c r="AD36" s="563"/>
      <c r="AE36" s="563"/>
      <c r="AF36" s="564"/>
      <c r="AG36" s="563"/>
      <c r="AH36" s="563"/>
      <c r="AI36" s="563"/>
      <c r="AJ36" s="564"/>
      <c r="AK36" s="563"/>
      <c r="AL36" s="563"/>
      <c r="AM36" s="563"/>
      <c r="AN36" s="564"/>
      <c r="AO36" s="664"/>
      <c r="AP36" s="563"/>
      <c r="AQ36" s="563"/>
      <c r="AR36" s="564"/>
      <c r="AS36" s="563"/>
      <c r="AT36" s="563"/>
      <c r="AU36" s="563"/>
      <c r="AV36" s="564"/>
      <c r="AW36" s="132"/>
      <c r="AX36" s="132"/>
      <c r="AY36" s="132"/>
      <c r="AZ36" s="213"/>
      <c r="BA36" s="132"/>
      <c r="BB36" s="132"/>
      <c r="BC36" s="132"/>
      <c r="BD36" s="213"/>
      <c r="BE36" s="132"/>
      <c r="BF36" s="132"/>
      <c r="BG36" s="132"/>
      <c r="BH36" s="213"/>
      <c r="BI36" s="132"/>
      <c r="BJ36" s="132"/>
      <c r="BK36" s="132"/>
      <c r="BL36" s="213"/>
      <c r="BM36" s="132"/>
      <c r="BN36" s="132"/>
      <c r="BO36" s="132"/>
      <c r="BP36" s="213"/>
      <c r="BQ36" s="132"/>
      <c r="BR36" s="132"/>
      <c r="BS36" s="132"/>
      <c r="BT36" s="211"/>
      <c r="BU36" s="91"/>
    </row>
    <row r="37" spans="2:73" x14ac:dyDescent="0.25">
      <c r="B37" s="90"/>
      <c r="C37" s="571" t="s">
        <v>7</v>
      </c>
      <c r="D37" s="571"/>
      <c r="E37" s="571"/>
      <c r="F37" s="2"/>
      <c r="G37" s="2"/>
      <c r="H37" s="2"/>
      <c r="I37" s="2"/>
      <c r="J37" s="2"/>
      <c r="K37" s="2"/>
      <c r="L37" s="2"/>
      <c r="M37" s="2"/>
      <c r="N37" s="2"/>
      <c r="O37" s="2"/>
      <c r="P37" s="2"/>
      <c r="Q37" s="2"/>
      <c r="R37" s="2"/>
      <c r="S37" s="2"/>
      <c r="V37" s="90"/>
      <c r="W37" s="554"/>
      <c r="X37" s="131">
        <f t="shared" si="2"/>
        <v>41765</v>
      </c>
      <c r="Y37" s="563"/>
      <c r="Z37" s="563"/>
      <c r="AA37" s="563"/>
      <c r="AB37" s="564"/>
      <c r="AC37" s="563"/>
      <c r="AD37" s="563"/>
      <c r="AE37" s="563"/>
      <c r="AF37" s="564"/>
      <c r="AG37" s="563"/>
      <c r="AH37" s="563"/>
      <c r="AI37" s="563"/>
      <c r="AJ37" s="564"/>
      <c r="AK37" s="563"/>
      <c r="AL37" s="563"/>
      <c r="AM37" s="563"/>
      <c r="AN37" s="564"/>
      <c r="AO37" s="664"/>
      <c r="AP37" s="563"/>
      <c r="AQ37" s="563"/>
      <c r="AR37" s="564"/>
      <c r="AS37" s="563"/>
      <c r="AT37" s="563"/>
      <c r="AU37" s="563"/>
      <c r="AV37" s="564"/>
      <c r="AW37" s="563"/>
      <c r="AX37" s="563"/>
      <c r="AY37" s="563"/>
      <c r="AZ37" s="213"/>
      <c r="BA37" s="132"/>
      <c r="BB37" s="132"/>
      <c r="BC37" s="132"/>
      <c r="BD37" s="213"/>
      <c r="BE37" s="132"/>
      <c r="BF37" s="132"/>
      <c r="BG37" s="132"/>
      <c r="BH37" s="213"/>
      <c r="BI37" s="132"/>
      <c r="BJ37" s="132"/>
      <c r="BK37" s="132"/>
      <c r="BL37" s="213"/>
      <c r="BM37" s="132"/>
      <c r="BN37" s="132"/>
      <c r="BO37" s="132"/>
      <c r="BP37" s="213"/>
      <c r="BQ37" s="132"/>
      <c r="BR37" s="132"/>
      <c r="BS37" s="132"/>
      <c r="BT37" s="211"/>
      <c r="BU37" s="91"/>
    </row>
    <row r="38" spans="2:73" x14ac:dyDescent="0.25">
      <c r="B38" s="90"/>
      <c r="C38" s="571" t="s">
        <v>6</v>
      </c>
      <c r="D38" s="571"/>
      <c r="E38" s="571"/>
      <c r="F38" s="2"/>
      <c r="G38" s="2"/>
      <c r="H38" s="2"/>
      <c r="I38" s="2"/>
      <c r="J38" s="2"/>
      <c r="K38" s="2"/>
      <c r="L38" s="2"/>
      <c r="M38" s="2"/>
      <c r="N38" s="2"/>
      <c r="O38" s="2"/>
      <c r="P38" s="2"/>
      <c r="Q38" s="2"/>
      <c r="R38" s="2"/>
      <c r="S38" s="2"/>
      <c r="V38" s="90"/>
      <c r="W38" s="554"/>
      <c r="X38" s="131">
        <f t="shared" si="2"/>
        <v>41796</v>
      </c>
      <c r="Y38" s="563"/>
      <c r="Z38" s="563"/>
      <c r="AA38" s="563"/>
      <c r="AB38" s="564"/>
      <c r="AC38" s="563"/>
      <c r="AD38" s="563"/>
      <c r="AE38" s="563"/>
      <c r="AF38" s="564"/>
      <c r="AG38" s="563"/>
      <c r="AH38" s="563"/>
      <c r="AI38" s="563"/>
      <c r="AJ38" s="564"/>
      <c r="AK38" s="563"/>
      <c r="AL38" s="563"/>
      <c r="AM38" s="563"/>
      <c r="AN38" s="564"/>
      <c r="AO38" s="664"/>
      <c r="AP38" s="563"/>
      <c r="AQ38" s="563"/>
      <c r="AR38" s="564"/>
      <c r="AS38" s="563"/>
      <c r="AT38" s="563"/>
      <c r="AU38" s="563"/>
      <c r="AV38" s="564"/>
      <c r="AW38" s="563"/>
      <c r="AX38" s="563"/>
      <c r="AY38" s="563"/>
      <c r="AZ38" s="213"/>
      <c r="BA38" s="563"/>
      <c r="BB38" s="563"/>
      <c r="BC38" s="563"/>
      <c r="BD38" s="213"/>
      <c r="BE38" s="132"/>
      <c r="BF38" s="132"/>
      <c r="BG38" s="132"/>
      <c r="BH38" s="213"/>
      <c r="BI38" s="132"/>
      <c r="BJ38" s="132"/>
      <c r="BK38" s="132"/>
      <c r="BL38" s="213"/>
      <c r="BM38" s="132"/>
      <c r="BN38" s="132"/>
      <c r="BO38" s="132"/>
      <c r="BP38" s="213"/>
      <c r="BQ38" s="132"/>
      <c r="BR38" s="132"/>
      <c r="BS38" s="132"/>
      <c r="BT38" s="211"/>
      <c r="BU38" s="91"/>
    </row>
    <row r="39" spans="2:73" x14ac:dyDescent="0.25">
      <c r="B39" s="90"/>
      <c r="C39" s="571" t="s">
        <v>5</v>
      </c>
      <c r="D39" s="571"/>
      <c r="E39" s="571"/>
      <c r="F39" s="2"/>
      <c r="G39" s="2"/>
      <c r="H39" s="2"/>
      <c r="I39" s="2"/>
      <c r="J39" s="2"/>
      <c r="K39" s="2"/>
      <c r="L39" s="2"/>
      <c r="M39" s="2"/>
      <c r="N39" s="2"/>
      <c r="O39" s="2"/>
      <c r="P39" s="2"/>
      <c r="Q39" s="2"/>
      <c r="R39" s="2"/>
      <c r="S39" s="2"/>
      <c r="V39" s="90"/>
      <c r="W39" s="554"/>
      <c r="X39" s="131">
        <f t="shared" si="2"/>
        <v>41827</v>
      </c>
      <c r="Y39" s="563"/>
      <c r="Z39" s="563"/>
      <c r="AA39" s="563"/>
      <c r="AB39" s="564"/>
      <c r="AC39" s="563"/>
      <c r="AD39" s="563"/>
      <c r="AE39" s="563"/>
      <c r="AF39" s="564"/>
      <c r="AG39" s="563"/>
      <c r="AH39" s="563"/>
      <c r="AI39" s="563"/>
      <c r="AJ39" s="564"/>
      <c r="AK39" s="563"/>
      <c r="AL39" s="563"/>
      <c r="AM39" s="563"/>
      <c r="AN39" s="564"/>
      <c r="AO39" s="664"/>
      <c r="AP39" s="563"/>
      <c r="AQ39" s="563"/>
      <c r="AR39" s="564"/>
      <c r="AS39" s="563"/>
      <c r="AT39" s="563"/>
      <c r="AU39" s="563"/>
      <c r="AV39" s="564"/>
      <c r="AW39" s="563"/>
      <c r="AX39" s="563"/>
      <c r="AY39" s="563"/>
      <c r="AZ39" s="213"/>
      <c r="BA39" s="563"/>
      <c r="BB39" s="563"/>
      <c r="BC39" s="563"/>
      <c r="BD39" s="213"/>
      <c r="BE39" s="563"/>
      <c r="BF39" s="563"/>
      <c r="BG39" s="563"/>
      <c r="BH39" s="213"/>
      <c r="BI39" s="132"/>
      <c r="BJ39" s="132"/>
      <c r="BK39" s="132"/>
      <c r="BL39" s="213"/>
      <c r="BM39" s="132"/>
      <c r="BN39" s="132"/>
      <c r="BO39" s="132"/>
      <c r="BP39" s="213"/>
      <c r="BQ39" s="132"/>
      <c r="BR39" s="132"/>
      <c r="BS39" s="132"/>
      <c r="BT39" s="211"/>
      <c r="BU39" s="91"/>
    </row>
    <row r="40" spans="2:73" x14ac:dyDescent="0.25">
      <c r="B40" s="90"/>
      <c r="C40" s="572" t="s">
        <v>10</v>
      </c>
      <c r="D40" s="572"/>
      <c r="E40" s="572"/>
      <c r="F40" s="99">
        <f>SUM(F33:F39)</f>
        <v>0</v>
      </c>
      <c r="G40" s="99">
        <f t="shared" ref="G40:S40" si="3">SUM(G33:G39)</f>
        <v>0</v>
      </c>
      <c r="H40" s="99">
        <f t="shared" si="3"/>
        <v>0</v>
      </c>
      <c r="I40" s="99">
        <f t="shared" si="3"/>
        <v>0</v>
      </c>
      <c r="J40" s="99">
        <f t="shared" si="3"/>
        <v>0</v>
      </c>
      <c r="K40" s="99">
        <f t="shared" si="3"/>
        <v>0</v>
      </c>
      <c r="L40" s="99">
        <f t="shared" si="3"/>
        <v>0</v>
      </c>
      <c r="M40" s="99">
        <f t="shared" si="3"/>
        <v>0</v>
      </c>
      <c r="N40" s="99">
        <f t="shared" si="3"/>
        <v>0</v>
      </c>
      <c r="O40" s="99">
        <f t="shared" si="3"/>
        <v>0</v>
      </c>
      <c r="P40" s="99">
        <f t="shared" si="3"/>
        <v>0</v>
      </c>
      <c r="Q40" s="99">
        <f t="shared" si="3"/>
        <v>0</v>
      </c>
      <c r="R40" s="99">
        <f t="shared" si="3"/>
        <v>0</v>
      </c>
      <c r="S40" s="99">
        <f t="shared" si="3"/>
        <v>0</v>
      </c>
      <c r="V40" s="90"/>
      <c r="W40" s="554"/>
      <c r="X40" s="131">
        <f t="shared" si="2"/>
        <v>41858</v>
      </c>
      <c r="Y40" s="563"/>
      <c r="Z40" s="563"/>
      <c r="AA40" s="563"/>
      <c r="AB40" s="564"/>
      <c r="AC40" s="563"/>
      <c r="AD40" s="563"/>
      <c r="AE40" s="563"/>
      <c r="AF40" s="564"/>
      <c r="AG40" s="563"/>
      <c r="AH40" s="563"/>
      <c r="AI40" s="563"/>
      <c r="AJ40" s="564"/>
      <c r="AK40" s="563"/>
      <c r="AL40" s="563"/>
      <c r="AM40" s="563"/>
      <c r="AN40" s="564"/>
      <c r="AO40" s="664"/>
      <c r="AP40" s="563"/>
      <c r="AQ40" s="563"/>
      <c r="AR40" s="564"/>
      <c r="AS40" s="563"/>
      <c r="AT40" s="563"/>
      <c r="AU40" s="563"/>
      <c r="AV40" s="564"/>
      <c r="AW40" s="563"/>
      <c r="AX40" s="563"/>
      <c r="AY40" s="563"/>
      <c r="AZ40" s="213"/>
      <c r="BA40" s="563"/>
      <c r="BB40" s="563"/>
      <c r="BC40" s="563"/>
      <c r="BD40" s="213"/>
      <c r="BE40" s="563"/>
      <c r="BF40" s="563"/>
      <c r="BG40" s="563"/>
      <c r="BH40" s="213"/>
      <c r="BI40" s="563"/>
      <c r="BJ40" s="563"/>
      <c r="BK40" s="563"/>
      <c r="BL40" s="213"/>
      <c r="BM40" s="132"/>
      <c r="BN40" s="132"/>
      <c r="BO40" s="132"/>
      <c r="BP40" s="213"/>
      <c r="BQ40" s="132"/>
      <c r="BR40" s="132"/>
      <c r="BS40" s="132"/>
      <c r="BT40" s="211"/>
      <c r="BU40" s="91"/>
    </row>
    <row r="41" spans="2:73" ht="15.75" thickBot="1" x14ac:dyDescent="0.3">
      <c r="B41" s="108"/>
      <c r="C41" s="111"/>
      <c r="D41" s="111"/>
      <c r="E41" s="111"/>
      <c r="F41" s="111"/>
      <c r="G41" s="111"/>
      <c r="H41" s="111"/>
      <c r="I41" s="111"/>
      <c r="J41" s="111"/>
      <c r="K41" s="111"/>
      <c r="L41" s="111"/>
      <c r="M41" s="111"/>
      <c r="N41" s="111"/>
      <c r="O41" s="111"/>
      <c r="P41" s="111"/>
      <c r="Q41" s="111"/>
      <c r="R41" s="111"/>
      <c r="S41" s="112"/>
      <c r="V41" s="90"/>
      <c r="W41" s="554"/>
      <c r="X41" s="131">
        <f t="shared" si="2"/>
        <v>41889</v>
      </c>
      <c r="Y41" s="563"/>
      <c r="Z41" s="563"/>
      <c r="AA41" s="563"/>
      <c r="AB41" s="564"/>
      <c r="AC41" s="563"/>
      <c r="AD41" s="563"/>
      <c r="AE41" s="563"/>
      <c r="AF41" s="564"/>
      <c r="AG41" s="563"/>
      <c r="AH41" s="563"/>
      <c r="AI41" s="563"/>
      <c r="AJ41" s="564"/>
      <c r="AK41" s="563"/>
      <c r="AL41" s="563"/>
      <c r="AM41" s="563"/>
      <c r="AN41" s="564"/>
      <c r="AO41" s="664"/>
      <c r="AP41" s="563"/>
      <c r="AQ41" s="563"/>
      <c r="AR41" s="564"/>
      <c r="AS41" s="563"/>
      <c r="AT41" s="563"/>
      <c r="AU41" s="563"/>
      <c r="AV41" s="564"/>
      <c r="AW41" s="563"/>
      <c r="AX41" s="563"/>
      <c r="AY41" s="563"/>
      <c r="AZ41" s="213"/>
      <c r="BA41" s="563"/>
      <c r="BB41" s="563"/>
      <c r="BC41" s="563"/>
      <c r="BD41" s="213"/>
      <c r="BE41" s="563"/>
      <c r="BF41" s="563"/>
      <c r="BG41" s="563"/>
      <c r="BH41" s="213"/>
      <c r="BI41" s="563"/>
      <c r="BJ41" s="563"/>
      <c r="BK41" s="563"/>
      <c r="BL41" s="213"/>
      <c r="BM41" s="563"/>
      <c r="BN41" s="563"/>
      <c r="BO41" s="563"/>
      <c r="BP41" s="213"/>
      <c r="BQ41" s="132"/>
      <c r="BR41" s="132"/>
      <c r="BS41" s="132"/>
      <c r="BT41" s="211"/>
      <c r="BU41" s="91"/>
    </row>
    <row r="42" spans="2:73" x14ac:dyDescent="0.25">
      <c r="V42" s="90"/>
      <c r="W42" s="554"/>
      <c r="X42" s="131">
        <f t="shared" si="2"/>
        <v>41920</v>
      </c>
      <c r="Y42" s="563"/>
      <c r="Z42" s="563"/>
      <c r="AA42" s="563"/>
      <c r="AB42" s="564"/>
      <c r="AC42" s="563"/>
      <c r="AD42" s="563"/>
      <c r="AE42" s="563"/>
      <c r="AF42" s="564"/>
      <c r="AG42" s="563"/>
      <c r="AH42" s="563"/>
      <c r="AI42" s="563"/>
      <c r="AJ42" s="564"/>
      <c r="AK42" s="563"/>
      <c r="AL42" s="563"/>
      <c r="AM42" s="563"/>
      <c r="AN42" s="564"/>
      <c r="AO42" s="664"/>
      <c r="AP42" s="563"/>
      <c r="AQ42" s="563"/>
      <c r="AR42" s="564"/>
      <c r="AS42" s="563"/>
      <c r="AT42" s="563"/>
      <c r="AU42" s="563"/>
      <c r="AV42" s="564"/>
      <c r="AW42" s="563"/>
      <c r="AX42" s="563"/>
      <c r="AY42" s="563"/>
      <c r="AZ42" s="213"/>
      <c r="BA42" s="563"/>
      <c r="BB42" s="563"/>
      <c r="BC42" s="563"/>
      <c r="BD42" s="213"/>
      <c r="BE42" s="563"/>
      <c r="BF42" s="563"/>
      <c r="BG42" s="563"/>
      <c r="BH42" s="213"/>
      <c r="BI42" s="563"/>
      <c r="BJ42" s="563"/>
      <c r="BK42" s="563"/>
      <c r="BL42" s="213"/>
      <c r="BM42" s="563"/>
      <c r="BN42" s="664"/>
      <c r="BO42" s="664"/>
      <c r="BP42" s="213"/>
      <c r="BQ42" s="563"/>
      <c r="BR42" s="563"/>
      <c r="BS42" s="563"/>
      <c r="BT42" s="211"/>
      <c r="BU42" s="91"/>
    </row>
    <row r="43" spans="2:73" x14ac:dyDescent="0.25">
      <c r="V43" s="90"/>
      <c r="W43" s="554"/>
      <c r="X43" s="131">
        <f t="shared" si="2"/>
        <v>41951</v>
      </c>
      <c r="Y43" s="665"/>
      <c r="Z43" s="665"/>
      <c r="AA43" s="665"/>
      <c r="AB43" s="666">
        <f>(Y43-AA43)*0.05</f>
        <v>0</v>
      </c>
      <c r="AC43" s="563"/>
      <c r="AD43" s="563"/>
      <c r="AE43" s="563"/>
      <c r="AF43" s="564"/>
      <c r="AG43" s="563"/>
      <c r="AH43" s="563"/>
      <c r="AI43" s="563"/>
      <c r="AJ43" s="564"/>
      <c r="AK43" s="563"/>
      <c r="AL43" s="563"/>
      <c r="AM43" s="563"/>
      <c r="AN43" s="564"/>
      <c r="AO43" s="664"/>
      <c r="AP43" s="563"/>
      <c r="AQ43" s="563"/>
      <c r="AR43" s="564"/>
      <c r="AS43" s="563"/>
      <c r="AT43" s="563"/>
      <c r="AU43" s="563"/>
      <c r="AV43" s="564"/>
      <c r="AW43" s="563"/>
      <c r="AX43" s="563"/>
      <c r="AY43" s="563"/>
      <c r="AZ43" s="213"/>
      <c r="BA43" s="563"/>
      <c r="BB43" s="563"/>
      <c r="BC43" s="563"/>
      <c r="BD43" s="213"/>
      <c r="BE43" s="563"/>
      <c r="BF43" s="563"/>
      <c r="BG43" s="563"/>
      <c r="BH43" s="213"/>
      <c r="BI43" s="563"/>
      <c r="BJ43" s="563"/>
      <c r="BK43" s="563"/>
      <c r="BL43" s="213"/>
      <c r="BM43" s="563"/>
      <c r="BN43" s="664"/>
      <c r="BO43" s="664"/>
      <c r="BP43" s="213"/>
      <c r="BQ43" s="563"/>
      <c r="BR43" s="563"/>
      <c r="BS43" s="664"/>
      <c r="BT43" s="211"/>
      <c r="BU43" s="91"/>
    </row>
    <row r="44" spans="2:73" x14ac:dyDescent="0.25">
      <c r="C44" s="135"/>
      <c r="D44" s="82" t="s">
        <v>35</v>
      </c>
      <c r="V44" s="90"/>
      <c r="W44" s="554"/>
      <c r="X44" s="131">
        <f t="shared" si="2"/>
        <v>41982</v>
      </c>
      <c r="Y44" s="665"/>
      <c r="Z44" s="665"/>
      <c r="AA44" s="665"/>
      <c r="AB44" s="666">
        <f>(Y44-AA44)*0.1</f>
        <v>0</v>
      </c>
      <c r="AC44" s="665"/>
      <c r="AD44" s="665"/>
      <c r="AE44" s="665"/>
      <c r="AF44" s="666">
        <f>(AC44-AE44)*0.05</f>
        <v>0</v>
      </c>
      <c r="AG44" s="563"/>
      <c r="AH44" s="563"/>
      <c r="AI44" s="563"/>
      <c r="AJ44" s="564"/>
      <c r="AK44" s="563"/>
      <c r="AL44" s="563"/>
      <c r="AM44" s="563"/>
      <c r="AN44" s="564"/>
      <c r="AO44" s="664"/>
      <c r="AP44" s="563"/>
      <c r="AQ44" s="563"/>
      <c r="AR44" s="564"/>
      <c r="AS44" s="563"/>
      <c r="AT44" s="563"/>
      <c r="AU44" s="563"/>
      <c r="AV44" s="564"/>
      <c r="AW44" s="563"/>
      <c r="AX44" s="563"/>
      <c r="AY44" s="563"/>
      <c r="AZ44" s="213"/>
      <c r="BA44" s="563"/>
      <c r="BB44" s="563"/>
      <c r="BC44" s="563"/>
      <c r="BD44" s="213"/>
      <c r="BE44" s="563"/>
      <c r="BF44" s="563"/>
      <c r="BG44" s="563"/>
      <c r="BH44" s="213"/>
      <c r="BI44" s="563"/>
      <c r="BJ44" s="563"/>
      <c r="BK44" s="563"/>
      <c r="BL44" s="213"/>
      <c r="BM44" s="563"/>
      <c r="BN44" s="664"/>
      <c r="BO44" s="664"/>
      <c r="BP44" s="213"/>
      <c r="BQ44" s="563"/>
      <c r="BR44" s="563"/>
      <c r="BS44" s="664"/>
      <c r="BT44" s="211"/>
      <c r="BU44" s="91"/>
    </row>
    <row r="45" spans="2:73" x14ac:dyDescent="0.25">
      <c r="V45" s="90"/>
      <c r="W45" s="554"/>
      <c r="X45" s="131">
        <f t="shared" si="2"/>
        <v>42013</v>
      </c>
      <c r="Y45" s="665"/>
      <c r="Z45" s="665"/>
      <c r="AA45" s="665"/>
      <c r="AB45" s="666">
        <f>(Y45-AA45)*0.15</f>
        <v>0</v>
      </c>
      <c r="AC45" s="665"/>
      <c r="AD45" s="665"/>
      <c r="AE45" s="665"/>
      <c r="AF45" s="666">
        <f>(AC45-AE45)*0.1</f>
        <v>0</v>
      </c>
      <c r="AG45" s="665"/>
      <c r="AH45" s="665"/>
      <c r="AI45" s="665"/>
      <c r="AJ45" s="666">
        <f>(AG45-AI45)*0.05</f>
        <v>0</v>
      </c>
      <c r="AK45" s="563"/>
      <c r="AL45" s="563"/>
      <c r="AM45" s="563"/>
      <c r="AN45" s="564"/>
      <c r="AO45" s="664"/>
      <c r="AP45" s="563"/>
      <c r="AQ45" s="563"/>
      <c r="AR45" s="564"/>
      <c r="AS45" s="563"/>
      <c r="AT45" s="563"/>
      <c r="AU45" s="563"/>
      <c r="AV45" s="564"/>
      <c r="AW45" s="563"/>
      <c r="AX45" s="563"/>
      <c r="AY45" s="563"/>
      <c r="AZ45" s="213"/>
      <c r="BA45" s="563"/>
      <c r="BB45" s="563"/>
      <c r="BC45" s="563"/>
      <c r="BD45" s="213"/>
      <c r="BE45" s="563"/>
      <c r="BF45" s="563"/>
      <c r="BG45" s="563"/>
      <c r="BH45" s="213"/>
      <c r="BI45" s="563"/>
      <c r="BJ45" s="563"/>
      <c r="BK45" s="563"/>
      <c r="BL45" s="213"/>
      <c r="BM45" s="563"/>
      <c r="BN45" s="664"/>
      <c r="BO45" s="664"/>
      <c r="BP45" s="213"/>
      <c r="BQ45" s="563"/>
      <c r="BR45" s="563"/>
      <c r="BS45" s="664"/>
      <c r="BT45" s="211"/>
      <c r="BU45" s="91"/>
    </row>
    <row r="46" spans="2:73" x14ac:dyDescent="0.25">
      <c r="V46" s="90"/>
      <c r="W46" s="554"/>
      <c r="X46" s="131">
        <f t="shared" si="2"/>
        <v>42044</v>
      </c>
      <c r="Y46" s="665"/>
      <c r="Z46" s="665"/>
      <c r="AA46" s="665"/>
      <c r="AB46" s="666">
        <f>(Y46-AA46)*0.2</f>
        <v>0</v>
      </c>
      <c r="AC46" s="665"/>
      <c r="AD46" s="665"/>
      <c r="AE46" s="665"/>
      <c r="AF46" s="666">
        <f>(AC46-AE46)*0.15</f>
        <v>0</v>
      </c>
      <c r="AG46" s="665"/>
      <c r="AH46" s="665"/>
      <c r="AI46" s="665"/>
      <c r="AJ46" s="666">
        <f>(AG46-AI46)*0.1</f>
        <v>0</v>
      </c>
      <c r="AK46" s="665"/>
      <c r="AL46" s="665"/>
      <c r="AM46" s="665"/>
      <c r="AN46" s="666">
        <f>(AK46-AM46)*0.05</f>
        <v>0</v>
      </c>
      <c r="AO46" s="664"/>
      <c r="AP46" s="563"/>
      <c r="AQ46" s="563"/>
      <c r="AR46" s="564"/>
      <c r="AS46" s="563"/>
      <c r="AT46" s="563"/>
      <c r="AU46" s="563"/>
      <c r="AV46" s="564"/>
      <c r="AW46" s="563"/>
      <c r="AX46" s="563"/>
      <c r="AY46" s="563"/>
      <c r="AZ46" s="213"/>
      <c r="BA46" s="563"/>
      <c r="BB46" s="563"/>
      <c r="BC46" s="563"/>
      <c r="BD46" s="213"/>
      <c r="BE46" s="563"/>
      <c r="BF46" s="563"/>
      <c r="BG46" s="563"/>
      <c r="BH46" s="213"/>
      <c r="BI46" s="563"/>
      <c r="BJ46" s="563"/>
      <c r="BK46" s="563"/>
      <c r="BL46" s="213"/>
      <c r="BM46" s="563"/>
      <c r="BN46" s="664"/>
      <c r="BO46" s="664"/>
      <c r="BP46" s="213"/>
      <c r="BQ46" s="563"/>
      <c r="BR46" s="563"/>
      <c r="BS46" s="664"/>
      <c r="BT46" s="211"/>
      <c r="BU46" s="91"/>
    </row>
    <row r="47" spans="2:73" x14ac:dyDescent="0.25">
      <c r="V47" s="90"/>
      <c r="W47" s="554"/>
      <c r="X47" s="131">
        <f t="shared" si="2"/>
        <v>42075</v>
      </c>
      <c r="Y47" s="665"/>
      <c r="Z47" s="665"/>
      <c r="AA47" s="665"/>
      <c r="AB47" s="666">
        <f>(Y47-AA47)*0.25</f>
        <v>0</v>
      </c>
      <c r="AC47" s="665"/>
      <c r="AD47" s="665"/>
      <c r="AE47" s="665"/>
      <c r="AF47" s="666">
        <f>(AC47-AE47)*0.2</f>
        <v>0</v>
      </c>
      <c r="AG47" s="665"/>
      <c r="AH47" s="665"/>
      <c r="AI47" s="665"/>
      <c r="AJ47" s="666">
        <f>(AG47-AI47)*0.15</f>
        <v>0</v>
      </c>
      <c r="AK47" s="665"/>
      <c r="AL47" s="665"/>
      <c r="AM47" s="665"/>
      <c r="AN47" s="666">
        <f>(AK47-AM47)*0.1</f>
        <v>0</v>
      </c>
      <c r="AO47" s="665"/>
      <c r="AP47" s="665"/>
      <c r="AQ47" s="665"/>
      <c r="AR47" s="666">
        <f>(AO47-AQ47)*0.05</f>
        <v>0</v>
      </c>
      <c r="AS47" s="563"/>
      <c r="AT47" s="563"/>
      <c r="AU47" s="563"/>
      <c r="AV47" s="564"/>
      <c r="AW47" s="563"/>
      <c r="AX47" s="563"/>
      <c r="AY47" s="563"/>
      <c r="AZ47" s="213"/>
      <c r="BA47" s="563"/>
      <c r="BB47" s="563"/>
      <c r="BC47" s="563"/>
      <c r="BD47" s="213"/>
      <c r="BE47" s="563"/>
      <c r="BF47" s="563"/>
      <c r="BG47" s="563"/>
      <c r="BH47" s="213"/>
      <c r="BI47" s="563"/>
      <c r="BJ47" s="563"/>
      <c r="BK47" s="563"/>
      <c r="BL47" s="213"/>
      <c r="BM47" s="563"/>
      <c r="BN47" s="664"/>
      <c r="BO47" s="664"/>
      <c r="BP47" s="213"/>
      <c r="BQ47" s="563"/>
      <c r="BR47" s="563"/>
      <c r="BS47" s="664"/>
      <c r="BT47" s="211"/>
      <c r="BU47" s="91"/>
    </row>
    <row r="48" spans="2:73" x14ac:dyDescent="0.25">
      <c r="V48" s="90"/>
      <c r="W48" s="554"/>
      <c r="X48" s="131">
        <f t="shared" si="2"/>
        <v>42106</v>
      </c>
      <c r="Y48" s="665"/>
      <c r="Z48" s="665"/>
      <c r="AA48" s="665"/>
      <c r="AB48" s="666">
        <f>(Y48-AA48)*0.3</f>
        <v>0</v>
      </c>
      <c r="AC48" s="665"/>
      <c r="AD48" s="665"/>
      <c r="AE48" s="665"/>
      <c r="AF48" s="666">
        <f>(AC48-AE48)*0.25</f>
        <v>0</v>
      </c>
      <c r="AG48" s="665"/>
      <c r="AH48" s="665"/>
      <c r="AI48" s="665"/>
      <c r="AJ48" s="666">
        <f>(AG48-AI48)*0.2</f>
        <v>0</v>
      </c>
      <c r="AK48" s="665"/>
      <c r="AL48" s="665"/>
      <c r="AM48" s="665"/>
      <c r="AN48" s="666">
        <f>(AK48-AM48)*0.15</f>
        <v>0</v>
      </c>
      <c r="AO48" s="665"/>
      <c r="AP48" s="665"/>
      <c r="AQ48" s="665"/>
      <c r="AR48" s="666">
        <f>(AO48-AQ48)*0.1</f>
        <v>0</v>
      </c>
      <c r="AS48" s="665"/>
      <c r="AT48" s="665"/>
      <c r="AU48" s="665"/>
      <c r="AV48" s="666">
        <f>(AS48-AU48)*0.05</f>
        <v>0</v>
      </c>
      <c r="AW48" s="563"/>
      <c r="AX48" s="563"/>
      <c r="AY48" s="563"/>
      <c r="AZ48" s="213"/>
      <c r="BA48" s="563"/>
      <c r="BB48" s="563"/>
      <c r="BC48" s="563"/>
      <c r="BD48" s="213"/>
      <c r="BE48" s="563"/>
      <c r="BF48" s="563"/>
      <c r="BG48" s="563"/>
      <c r="BH48" s="213"/>
      <c r="BI48" s="563"/>
      <c r="BJ48" s="563"/>
      <c r="BK48" s="563"/>
      <c r="BL48" s="213"/>
      <c r="BM48" s="563"/>
      <c r="BN48" s="664"/>
      <c r="BO48" s="664"/>
      <c r="BP48" s="213"/>
      <c r="BQ48" s="563"/>
      <c r="BR48" s="563"/>
      <c r="BS48" s="664"/>
      <c r="BT48" s="212"/>
      <c r="BU48" s="91"/>
    </row>
    <row r="49" spans="22:73" x14ac:dyDescent="0.25">
      <c r="V49" s="90"/>
      <c r="W49" s="554"/>
      <c r="X49" s="131">
        <f t="shared" si="2"/>
        <v>42137</v>
      </c>
      <c r="Y49" s="665"/>
      <c r="Z49" s="665"/>
      <c r="AA49" s="665"/>
      <c r="AB49" s="666">
        <f>(Y49-AA49)*0.35</f>
        <v>0</v>
      </c>
      <c r="AC49" s="665"/>
      <c r="AD49" s="665"/>
      <c r="AE49" s="665"/>
      <c r="AF49" s="666">
        <f>(AC49-AE49)*0.3</f>
        <v>0</v>
      </c>
      <c r="AG49" s="665"/>
      <c r="AH49" s="665"/>
      <c r="AI49" s="665"/>
      <c r="AJ49" s="666">
        <f>(AG49-AI49)*0.25</f>
        <v>0</v>
      </c>
      <c r="AK49" s="665"/>
      <c r="AL49" s="665"/>
      <c r="AM49" s="665"/>
      <c r="AN49" s="666">
        <f>(AK49-AM49)*0.2</f>
        <v>0</v>
      </c>
      <c r="AO49" s="665"/>
      <c r="AP49" s="665"/>
      <c r="AQ49" s="665"/>
      <c r="AR49" s="666">
        <f>(AO49-AQ49)*0.15</f>
        <v>0</v>
      </c>
      <c r="AS49" s="665"/>
      <c r="AT49" s="665"/>
      <c r="AU49" s="665"/>
      <c r="AV49" s="666">
        <f>(AS49-AU49)*0.1</f>
        <v>0</v>
      </c>
      <c r="AW49" s="665"/>
      <c r="AX49" s="665"/>
      <c r="AY49" s="665"/>
      <c r="AZ49" s="666">
        <f>(AW49-AY49)*0.05</f>
        <v>0</v>
      </c>
      <c r="BA49" s="563"/>
      <c r="BB49" s="563"/>
      <c r="BC49" s="563"/>
      <c r="BD49" s="213"/>
      <c r="BE49" s="563"/>
      <c r="BF49" s="563"/>
      <c r="BG49" s="563"/>
      <c r="BH49" s="213"/>
      <c r="BI49" s="563"/>
      <c r="BJ49" s="563"/>
      <c r="BK49" s="563"/>
      <c r="BL49" s="213"/>
      <c r="BM49" s="563"/>
      <c r="BN49" s="664"/>
      <c r="BO49" s="664"/>
      <c r="BP49" s="213"/>
      <c r="BQ49" s="563"/>
      <c r="BR49" s="563"/>
      <c r="BS49" s="664"/>
      <c r="BT49" s="212"/>
      <c r="BU49" s="91"/>
    </row>
    <row r="50" spans="22:73" x14ac:dyDescent="0.25">
      <c r="V50" s="90"/>
      <c r="W50" s="554"/>
      <c r="X50" s="131">
        <f t="shared" si="2"/>
        <v>42168</v>
      </c>
      <c r="Y50" s="665"/>
      <c r="Z50" s="665"/>
      <c r="AA50" s="665"/>
      <c r="AB50" s="666">
        <f>(Y50-AA50)*0.4</f>
        <v>0</v>
      </c>
      <c r="AC50" s="665"/>
      <c r="AD50" s="665"/>
      <c r="AE50" s="665"/>
      <c r="AF50" s="666">
        <f>(AC50-AE50)*0.35</f>
        <v>0</v>
      </c>
      <c r="AG50" s="665"/>
      <c r="AH50" s="665"/>
      <c r="AI50" s="665"/>
      <c r="AJ50" s="666">
        <f>(AG50-AI50)*0.3</f>
        <v>0</v>
      </c>
      <c r="AK50" s="665"/>
      <c r="AL50" s="665"/>
      <c r="AM50" s="665"/>
      <c r="AN50" s="666">
        <f>(AK50-AM50)*0.25</f>
        <v>0</v>
      </c>
      <c r="AO50" s="665"/>
      <c r="AP50" s="665"/>
      <c r="AQ50" s="665"/>
      <c r="AR50" s="666">
        <f>(AO50-AQ50)*0.2</f>
        <v>0</v>
      </c>
      <c r="AS50" s="665"/>
      <c r="AT50" s="665"/>
      <c r="AU50" s="665"/>
      <c r="AV50" s="666">
        <f>(AS50-AU50)*0.15</f>
        <v>0</v>
      </c>
      <c r="AW50" s="665"/>
      <c r="AX50" s="665"/>
      <c r="AY50" s="665"/>
      <c r="AZ50" s="666">
        <f>(AW50-AY50)*0.1</f>
        <v>0</v>
      </c>
      <c r="BA50" s="665"/>
      <c r="BB50" s="665"/>
      <c r="BC50" s="665"/>
      <c r="BD50" s="666">
        <f>(BA50-BC50)*0.05</f>
        <v>0</v>
      </c>
      <c r="BE50" s="563"/>
      <c r="BF50" s="563"/>
      <c r="BG50" s="563"/>
      <c r="BH50" s="213"/>
      <c r="BI50" s="563"/>
      <c r="BJ50" s="563"/>
      <c r="BK50" s="563"/>
      <c r="BL50" s="213"/>
      <c r="BM50" s="563"/>
      <c r="BN50" s="664"/>
      <c r="BO50" s="664"/>
      <c r="BP50" s="213"/>
      <c r="BQ50" s="563"/>
      <c r="BR50" s="563"/>
      <c r="BS50" s="664"/>
      <c r="BT50" s="212"/>
      <c r="BU50" s="91"/>
    </row>
    <row r="51" spans="22:73" x14ac:dyDescent="0.25">
      <c r="V51" s="90"/>
      <c r="W51" s="554"/>
      <c r="X51" s="131">
        <f t="shared" si="2"/>
        <v>42199</v>
      </c>
      <c r="Y51" s="667"/>
      <c r="Z51" s="667"/>
      <c r="AA51" s="667"/>
      <c r="AB51" s="668">
        <f t="shared" ref="AB51:AB53" si="4">(Y51-AA51)*0.4</f>
        <v>0</v>
      </c>
      <c r="AC51" s="665"/>
      <c r="AD51" s="665"/>
      <c r="AE51" s="665"/>
      <c r="AF51" s="666">
        <f>(AC51-AE51)*0.4</f>
        <v>0</v>
      </c>
      <c r="AG51" s="665"/>
      <c r="AH51" s="665"/>
      <c r="AI51" s="665"/>
      <c r="AJ51" s="666">
        <f>(AG51-AI51)*0.35</f>
        <v>0</v>
      </c>
      <c r="AK51" s="665"/>
      <c r="AL51" s="665"/>
      <c r="AM51" s="665"/>
      <c r="AN51" s="666">
        <f>(AK51-AM51)*0.3</f>
        <v>0</v>
      </c>
      <c r="AO51" s="665"/>
      <c r="AP51" s="665"/>
      <c r="AQ51" s="665"/>
      <c r="AR51" s="666">
        <f>(AO51-AQ51)*0.25</f>
        <v>0</v>
      </c>
      <c r="AS51" s="665"/>
      <c r="AT51" s="665"/>
      <c r="AU51" s="665"/>
      <c r="AV51" s="666">
        <f>(AS51-AU51)*0.2</f>
        <v>0</v>
      </c>
      <c r="AW51" s="665"/>
      <c r="AX51" s="665"/>
      <c r="AY51" s="665"/>
      <c r="AZ51" s="666">
        <f>(AW51-AY51)*0.15</f>
        <v>0</v>
      </c>
      <c r="BA51" s="665"/>
      <c r="BB51" s="665"/>
      <c r="BC51" s="665"/>
      <c r="BD51" s="666">
        <f>(BA51-BC51)*0.1</f>
        <v>0</v>
      </c>
      <c r="BE51" s="665"/>
      <c r="BF51" s="665"/>
      <c r="BG51" s="665"/>
      <c r="BH51" s="666">
        <f>(BE51-BG51)*0.05</f>
        <v>0</v>
      </c>
      <c r="BI51" s="563"/>
      <c r="BJ51" s="563"/>
      <c r="BK51" s="563"/>
      <c r="BL51" s="213"/>
      <c r="BM51" s="563"/>
      <c r="BN51" s="664"/>
      <c r="BO51" s="664"/>
      <c r="BP51" s="213"/>
      <c r="BQ51" s="563"/>
      <c r="BR51" s="563"/>
      <c r="BS51" s="664"/>
      <c r="BT51" s="212"/>
      <c r="BU51" s="91"/>
    </row>
    <row r="52" spans="22:73" x14ac:dyDescent="0.25">
      <c r="V52" s="90"/>
      <c r="W52" s="554"/>
      <c r="X52" s="131">
        <f t="shared" si="2"/>
        <v>42230</v>
      </c>
      <c r="Y52" s="667"/>
      <c r="Z52" s="667"/>
      <c r="AA52" s="667"/>
      <c r="AB52" s="668">
        <f>(Y52-AA52)*0.4</f>
        <v>0</v>
      </c>
      <c r="AC52" s="667"/>
      <c r="AD52" s="667"/>
      <c r="AE52" s="667"/>
      <c r="AF52" s="668">
        <f t="shared" ref="AF52:AF53" si="5">(AC52-AE52)*0.4</f>
        <v>0</v>
      </c>
      <c r="AG52" s="665"/>
      <c r="AH52" s="665"/>
      <c r="AI52" s="665"/>
      <c r="AJ52" s="666">
        <f>(AG52-AI52)*0.4</f>
        <v>0</v>
      </c>
      <c r="AK52" s="665"/>
      <c r="AL52" s="665"/>
      <c r="AM52" s="665"/>
      <c r="AN52" s="666">
        <f>(AK52-AM52)*0.35</f>
        <v>0</v>
      </c>
      <c r="AO52" s="665"/>
      <c r="AP52" s="665"/>
      <c r="AQ52" s="665"/>
      <c r="AR52" s="666">
        <f>(AO52-AQ52)*0.3</f>
        <v>0</v>
      </c>
      <c r="AS52" s="665"/>
      <c r="AT52" s="665"/>
      <c r="AU52" s="665"/>
      <c r="AV52" s="666">
        <f>(AS52-AU52)*0.25</f>
        <v>0</v>
      </c>
      <c r="AW52" s="665"/>
      <c r="AX52" s="665"/>
      <c r="AY52" s="665"/>
      <c r="AZ52" s="666">
        <f>(AW52-AY52)*0.2</f>
        <v>0</v>
      </c>
      <c r="BA52" s="665"/>
      <c r="BB52" s="665"/>
      <c r="BC52" s="665"/>
      <c r="BD52" s="666">
        <f>(BA52-BC52)*0.15</f>
        <v>0</v>
      </c>
      <c r="BE52" s="665"/>
      <c r="BF52" s="665"/>
      <c r="BG52" s="665"/>
      <c r="BH52" s="666">
        <f>(BE52-BG52)*0.1</f>
        <v>0</v>
      </c>
      <c r="BI52" s="665"/>
      <c r="BJ52" s="665"/>
      <c r="BK52" s="665"/>
      <c r="BL52" s="666">
        <f>(BI52-BK52)*0.05</f>
        <v>0</v>
      </c>
      <c r="BM52" s="563"/>
      <c r="BN52" s="664"/>
      <c r="BO52" s="664"/>
      <c r="BP52" s="213"/>
      <c r="BQ52" s="563"/>
      <c r="BR52" s="563"/>
      <c r="BS52" s="664"/>
      <c r="BT52" s="212"/>
      <c r="BU52" s="91"/>
    </row>
    <row r="53" spans="22:73" x14ac:dyDescent="0.25">
      <c r="V53" s="90"/>
      <c r="W53" s="554"/>
      <c r="X53" s="131">
        <f t="shared" si="2"/>
        <v>42261</v>
      </c>
      <c r="Y53" s="667"/>
      <c r="Z53" s="667"/>
      <c r="AA53" s="667"/>
      <c r="AB53" s="668">
        <f t="shared" si="4"/>
        <v>0</v>
      </c>
      <c r="AC53" s="667"/>
      <c r="AD53" s="667"/>
      <c r="AE53" s="667"/>
      <c r="AF53" s="668">
        <f t="shared" si="5"/>
        <v>0</v>
      </c>
      <c r="AG53" s="667"/>
      <c r="AH53" s="667"/>
      <c r="AI53" s="667"/>
      <c r="AJ53" s="668">
        <f t="shared" ref="AJ53" si="6">(AG53-AI53)*0.4</f>
        <v>0</v>
      </c>
      <c r="AK53" s="665"/>
      <c r="AL53" s="665"/>
      <c r="AM53" s="665"/>
      <c r="AN53" s="666">
        <f>(AK53-AM53)*0.4</f>
        <v>0</v>
      </c>
      <c r="AO53" s="665"/>
      <c r="AP53" s="665"/>
      <c r="AQ53" s="665"/>
      <c r="AR53" s="666">
        <f>(AO53-AQ53)*0.35</f>
        <v>0</v>
      </c>
      <c r="AS53" s="665"/>
      <c r="AT53" s="665"/>
      <c r="AU53" s="665"/>
      <c r="AV53" s="666">
        <f>(AS53-AU53)*0.3</f>
        <v>0</v>
      </c>
      <c r="AW53" s="665"/>
      <c r="AX53" s="665"/>
      <c r="AY53" s="665"/>
      <c r="AZ53" s="666">
        <f>(AW53-AY53)*0.25</f>
        <v>0</v>
      </c>
      <c r="BA53" s="665"/>
      <c r="BB53" s="665"/>
      <c r="BC53" s="665"/>
      <c r="BD53" s="666">
        <f>(BA53-BC53)*0.2</f>
        <v>0</v>
      </c>
      <c r="BE53" s="665"/>
      <c r="BF53" s="665"/>
      <c r="BG53" s="665"/>
      <c r="BH53" s="666">
        <f>(BE53-BG53)*0.15</f>
        <v>0</v>
      </c>
      <c r="BI53" s="665"/>
      <c r="BJ53" s="665"/>
      <c r="BK53" s="665"/>
      <c r="BL53" s="666">
        <f>(BI53-BK53)*0.1</f>
        <v>0</v>
      </c>
      <c r="BM53" s="665"/>
      <c r="BN53" s="665"/>
      <c r="BO53" s="665"/>
      <c r="BP53" s="666">
        <f>(BM53-BO53)*0.05</f>
        <v>0</v>
      </c>
      <c r="BQ53" s="563"/>
      <c r="BR53" s="563"/>
      <c r="BS53" s="664"/>
      <c r="BT53" s="212"/>
      <c r="BU53" s="91"/>
    </row>
    <row r="54" spans="22:73" x14ac:dyDescent="0.25">
      <c r="V54" s="90"/>
      <c r="W54" s="554"/>
      <c r="X54" s="131">
        <f t="shared" si="2"/>
        <v>42292</v>
      </c>
      <c r="Y54" s="667"/>
      <c r="Z54" s="667"/>
      <c r="AA54" s="667"/>
      <c r="AB54" s="668">
        <f>(Y54-AA54)*0.4</f>
        <v>0</v>
      </c>
      <c r="AC54" s="667"/>
      <c r="AD54" s="667"/>
      <c r="AE54" s="667"/>
      <c r="AF54" s="668">
        <f>(AC54-AE54)*0.4</f>
        <v>0</v>
      </c>
      <c r="AG54" s="667"/>
      <c r="AH54" s="667"/>
      <c r="AI54" s="667"/>
      <c r="AJ54" s="668">
        <f>(AG54-AI54)*0.4</f>
        <v>0</v>
      </c>
      <c r="AK54" s="667"/>
      <c r="AL54" s="667"/>
      <c r="AM54" s="667"/>
      <c r="AN54" s="668">
        <f t="shared" ref="AN54:AN66" si="7">(AK54-AM54)*0.4</f>
        <v>0</v>
      </c>
      <c r="AO54" s="665"/>
      <c r="AP54" s="665"/>
      <c r="AQ54" s="665"/>
      <c r="AR54" s="666">
        <f>(AO54-AQ54)*0.4</f>
        <v>0</v>
      </c>
      <c r="AS54" s="665"/>
      <c r="AT54" s="665"/>
      <c r="AU54" s="665"/>
      <c r="AV54" s="666">
        <f>(AS54-AU54)*0.35</f>
        <v>0</v>
      </c>
      <c r="AW54" s="665"/>
      <c r="AX54" s="665"/>
      <c r="AY54" s="665"/>
      <c r="AZ54" s="666">
        <f>(AW54-AY54)*0.3</f>
        <v>0</v>
      </c>
      <c r="BA54" s="665"/>
      <c r="BB54" s="665"/>
      <c r="BC54" s="665"/>
      <c r="BD54" s="666">
        <f>(BA54-BC54)*0.25</f>
        <v>0</v>
      </c>
      <c r="BE54" s="665"/>
      <c r="BF54" s="665"/>
      <c r="BG54" s="665"/>
      <c r="BH54" s="666">
        <f>(BE54-BG54)*0.2</f>
        <v>0</v>
      </c>
      <c r="BI54" s="665"/>
      <c r="BJ54" s="665"/>
      <c r="BK54" s="665"/>
      <c r="BL54" s="666">
        <f>(BI54-BK54)*0.15</f>
        <v>0</v>
      </c>
      <c r="BM54" s="665"/>
      <c r="BN54" s="665"/>
      <c r="BO54" s="665"/>
      <c r="BP54" s="666">
        <f>(BM54-BO54)*0.1</f>
        <v>0</v>
      </c>
      <c r="BQ54" s="665"/>
      <c r="BR54" s="665"/>
      <c r="BS54" s="665"/>
      <c r="BT54" s="134">
        <f>(BQ54-BS54)*0.05</f>
        <v>0</v>
      </c>
      <c r="BU54" s="91"/>
    </row>
    <row r="55" spans="22:73" s="140" customFormat="1" x14ac:dyDescent="0.25">
      <c r="V55" s="137"/>
      <c r="W55" s="398"/>
      <c r="X55" s="131">
        <f t="shared" si="2"/>
        <v>42323</v>
      </c>
      <c r="Y55" s="667"/>
      <c r="Z55" s="667"/>
      <c r="AA55" s="667"/>
      <c r="AB55" s="668">
        <f t="shared" ref="AB55:AB65" si="8">(Y55-AA55)*0.4</f>
        <v>0</v>
      </c>
      <c r="AC55" s="667"/>
      <c r="AD55" s="667"/>
      <c r="AE55" s="667"/>
      <c r="AF55" s="668">
        <f t="shared" ref="AF55:AF66" si="9">(AC55-AE55)*0.4</f>
        <v>0</v>
      </c>
      <c r="AG55" s="667"/>
      <c r="AH55" s="667"/>
      <c r="AI55" s="667"/>
      <c r="AJ55" s="668">
        <f t="shared" ref="AJ55:AJ66" si="10">(AG55-AI55)*0.4</f>
        <v>0</v>
      </c>
      <c r="AK55" s="667"/>
      <c r="AL55" s="667"/>
      <c r="AM55" s="667"/>
      <c r="AN55" s="668">
        <f t="shared" si="7"/>
        <v>0</v>
      </c>
      <c r="AO55" s="667"/>
      <c r="AP55" s="667"/>
      <c r="AQ55" s="667"/>
      <c r="AR55" s="668">
        <f t="shared" ref="AR55:AR66" si="11">(AO55-AQ55)*0.4</f>
        <v>0</v>
      </c>
      <c r="AS55" s="665"/>
      <c r="AT55" s="665"/>
      <c r="AU55" s="665"/>
      <c r="AV55" s="666">
        <f>(AS55-AU55)*0.4</f>
        <v>0</v>
      </c>
      <c r="AW55" s="665"/>
      <c r="AX55" s="665"/>
      <c r="AY55" s="665"/>
      <c r="AZ55" s="666">
        <f>(AW55-AY55)*0.35</f>
        <v>0</v>
      </c>
      <c r="BA55" s="665"/>
      <c r="BB55" s="665"/>
      <c r="BC55" s="665"/>
      <c r="BD55" s="666">
        <f>(BA55-BC55)*0.3</f>
        <v>0</v>
      </c>
      <c r="BE55" s="665"/>
      <c r="BF55" s="665"/>
      <c r="BG55" s="665"/>
      <c r="BH55" s="666">
        <f>(BE55-BG55)*0.25</f>
        <v>0</v>
      </c>
      <c r="BI55" s="665"/>
      <c r="BJ55" s="665"/>
      <c r="BK55" s="665"/>
      <c r="BL55" s="666">
        <f>(BI55-BK55)*0.2</f>
        <v>0</v>
      </c>
      <c r="BM55" s="665"/>
      <c r="BN55" s="665"/>
      <c r="BO55" s="665"/>
      <c r="BP55" s="666">
        <f>(BM55-BO55)*0.15</f>
        <v>0</v>
      </c>
      <c r="BQ55" s="665"/>
      <c r="BR55" s="665"/>
      <c r="BS55" s="665"/>
      <c r="BT55" s="134">
        <f>(BQ55-BS55)*0.1</f>
        <v>0</v>
      </c>
      <c r="BU55" s="91"/>
    </row>
    <row r="56" spans="22:73" x14ac:dyDescent="0.25">
      <c r="V56" s="90"/>
      <c r="W56" s="398"/>
      <c r="X56" s="131">
        <f t="shared" si="2"/>
        <v>42354</v>
      </c>
      <c r="Y56" s="667"/>
      <c r="Z56" s="667"/>
      <c r="AA56" s="667"/>
      <c r="AB56" s="668">
        <f t="shared" si="8"/>
        <v>0</v>
      </c>
      <c r="AC56" s="667"/>
      <c r="AD56" s="667"/>
      <c r="AE56" s="667"/>
      <c r="AF56" s="668">
        <f t="shared" si="9"/>
        <v>0</v>
      </c>
      <c r="AG56" s="667"/>
      <c r="AH56" s="667"/>
      <c r="AI56" s="667"/>
      <c r="AJ56" s="668">
        <f t="shared" si="10"/>
        <v>0</v>
      </c>
      <c r="AK56" s="667"/>
      <c r="AL56" s="667"/>
      <c r="AM56" s="667"/>
      <c r="AN56" s="668">
        <f t="shared" si="7"/>
        <v>0</v>
      </c>
      <c r="AO56" s="667"/>
      <c r="AP56" s="667"/>
      <c r="AQ56" s="667"/>
      <c r="AR56" s="668">
        <f t="shared" si="11"/>
        <v>0</v>
      </c>
      <c r="AS56" s="667"/>
      <c r="AT56" s="667"/>
      <c r="AU56" s="667"/>
      <c r="AV56" s="668">
        <f>(AS56-AU56)*0.4</f>
        <v>0</v>
      </c>
      <c r="AW56" s="665"/>
      <c r="AX56" s="665"/>
      <c r="AY56" s="665"/>
      <c r="AZ56" s="666">
        <f>(AW56-AY56)*0.4</f>
        <v>0</v>
      </c>
      <c r="BA56" s="665"/>
      <c r="BB56" s="665"/>
      <c r="BC56" s="665"/>
      <c r="BD56" s="666">
        <f>(BA56-BC56)*0.35</f>
        <v>0</v>
      </c>
      <c r="BE56" s="665"/>
      <c r="BF56" s="665"/>
      <c r="BG56" s="665"/>
      <c r="BH56" s="666">
        <f>(BE56-BG56)*0.3</f>
        <v>0</v>
      </c>
      <c r="BI56" s="665"/>
      <c r="BJ56" s="665"/>
      <c r="BK56" s="665"/>
      <c r="BL56" s="666">
        <f>(BI56-BK56)*0.25</f>
        <v>0</v>
      </c>
      <c r="BM56" s="665"/>
      <c r="BN56" s="665"/>
      <c r="BO56" s="665"/>
      <c r="BP56" s="666">
        <f>(BM56-BO56)*0.2</f>
        <v>0</v>
      </c>
      <c r="BQ56" s="665"/>
      <c r="BR56" s="665"/>
      <c r="BS56" s="665"/>
      <c r="BT56" s="134">
        <f>(BQ56-BS56)*0.15</f>
        <v>0</v>
      </c>
      <c r="BU56" s="91"/>
    </row>
    <row r="57" spans="22:73" x14ac:dyDescent="0.25">
      <c r="V57" s="90"/>
      <c r="W57" s="398"/>
      <c r="X57" s="131">
        <f t="shared" si="2"/>
        <v>42385</v>
      </c>
      <c r="Y57" s="667"/>
      <c r="Z57" s="667"/>
      <c r="AA57" s="667"/>
      <c r="AB57" s="668">
        <f t="shared" si="8"/>
        <v>0</v>
      </c>
      <c r="AC57" s="667"/>
      <c r="AD57" s="667"/>
      <c r="AE57" s="667"/>
      <c r="AF57" s="668">
        <f t="shared" si="9"/>
        <v>0</v>
      </c>
      <c r="AG57" s="667"/>
      <c r="AH57" s="667"/>
      <c r="AI57" s="667"/>
      <c r="AJ57" s="668">
        <f t="shared" si="10"/>
        <v>0</v>
      </c>
      <c r="AK57" s="667"/>
      <c r="AL57" s="667"/>
      <c r="AM57" s="667"/>
      <c r="AN57" s="668">
        <f t="shared" si="7"/>
        <v>0</v>
      </c>
      <c r="AO57" s="667"/>
      <c r="AP57" s="667"/>
      <c r="AQ57" s="667"/>
      <c r="AR57" s="668">
        <f t="shared" si="11"/>
        <v>0</v>
      </c>
      <c r="AS57" s="667"/>
      <c r="AT57" s="667"/>
      <c r="AU57" s="667"/>
      <c r="AV57" s="668">
        <f t="shared" ref="AV57:AV66" si="12">(AS57-AU57)*0.4</f>
        <v>0</v>
      </c>
      <c r="AW57" s="667"/>
      <c r="AX57" s="667"/>
      <c r="AY57" s="667"/>
      <c r="AZ57" s="668">
        <f>(AW57-AY57)*0.4</f>
        <v>0</v>
      </c>
      <c r="BA57" s="665"/>
      <c r="BB57" s="665"/>
      <c r="BC57" s="665"/>
      <c r="BD57" s="666">
        <f>(BA57-BC57)*0.4</f>
        <v>0</v>
      </c>
      <c r="BE57" s="665"/>
      <c r="BF57" s="665"/>
      <c r="BG57" s="665"/>
      <c r="BH57" s="666">
        <f>(BE57-BG57)*0.35</f>
        <v>0</v>
      </c>
      <c r="BI57" s="665"/>
      <c r="BJ57" s="665"/>
      <c r="BK57" s="665"/>
      <c r="BL57" s="666">
        <f>(BI57-BK57)*0.3</f>
        <v>0</v>
      </c>
      <c r="BM57" s="665"/>
      <c r="BN57" s="665"/>
      <c r="BO57" s="665"/>
      <c r="BP57" s="666">
        <f>(BM57-BO57)*0.25</f>
        <v>0</v>
      </c>
      <c r="BQ57" s="665"/>
      <c r="BR57" s="665"/>
      <c r="BS57" s="665"/>
      <c r="BT57" s="134">
        <f>(BQ57-BS57)*0.2</f>
        <v>0</v>
      </c>
      <c r="BU57" s="91"/>
    </row>
    <row r="58" spans="22:73" x14ac:dyDescent="0.25">
      <c r="V58" s="90"/>
      <c r="W58" s="398"/>
      <c r="X58" s="131">
        <f t="shared" si="2"/>
        <v>42416</v>
      </c>
      <c r="Y58" s="667"/>
      <c r="Z58" s="667"/>
      <c r="AA58" s="667"/>
      <c r="AB58" s="668">
        <f t="shared" si="8"/>
        <v>0</v>
      </c>
      <c r="AC58" s="667"/>
      <c r="AD58" s="667"/>
      <c r="AE58" s="667"/>
      <c r="AF58" s="668">
        <f t="shared" si="9"/>
        <v>0</v>
      </c>
      <c r="AG58" s="667"/>
      <c r="AH58" s="667"/>
      <c r="AI58" s="667"/>
      <c r="AJ58" s="668">
        <f t="shared" si="10"/>
        <v>0</v>
      </c>
      <c r="AK58" s="667"/>
      <c r="AL58" s="667"/>
      <c r="AM58" s="667"/>
      <c r="AN58" s="668">
        <f t="shared" si="7"/>
        <v>0</v>
      </c>
      <c r="AO58" s="667"/>
      <c r="AP58" s="667"/>
      <c r="AQ58" s="667"/>
      <c r="AR58" s="668">
        <f t="shared" si="11"/>
        <v>0</v>
      </c>
      <c r="AS58" s="667"/>
      <c r="AT58" s="667"/>
      <c r="AU58" s="667"/>
      <c r="AV58" s="668">
        <f t="shared" si="12"/>
        <v>0</v>
      </c>
      <c r="AW58" s="667"/>
      <c r="AX58" s="667"/>
      <c r="AY58" s="667"/>
      <c r="AZ58" s="668">
        <f t="shared" ref="AZ58:AZ66" si="13">(AW58-AY58)*0.4</f>
        <v>0</v>
      </c>
      <c r="BA58" s="667"/>
      <c r="BB58" s="667"/>
      <c r="BC58" s="667"/>
      <c r="BD58" s="668">
        <f>(BA58-BC58)*0.4</f>
        <v>0</v>
      </c>
      <c r="BE58" s="665"/>
      <c r="BF58" s="665"/>
      <c r="BG58" s="665"/>
      <c r="BH58" s="666">
        <f>(BE58-BG58)*0.4</f>
        <v>0</v>
      </c>
      <c r="BI58" s="665"/>
      <c r="BJ58" s="665"/>
      <c r="BK58" s="665"/>
      <c r="BL58" s="666">
        <f>(BI58-BK58)*0.35</f>
        <v>0</v>
      </c>
      <c r="BM58" s="665"/>
      <c r="BN58" s="665"/>
      <c r="BO58" s="665"/>
      <c r="BP58" s="666">
        <f>(BM58-BO58)*0.3</f>
        <v>0</v>
      </c>
      <c r="BQ58" s="665"/>
      <c r="BR58" s="665"/>
      <c r="BS58" s="665"/>
      <c r="BT58" s="134">
        <f>(BQ58-BS58)*0.25</f>
        <v>0</v>
      </c>
      <c r="BU58" s="91"/>
    </row>
    <row r="59" spans="22:73" x14ac:dyDescent="0.25">
      <c r="V59" s="90"/>
      <c r="W59" s="398"/>
      <c r="X59" s="131">
        <f t="shared" si="2"/>
        <v>42447</v>
      </c>
      <c r="Y59" s="667"/>
      <c r="Z59" s="667"/>
      <c r="AA59" s="667"/>
      <c r="AB59" s="668">
        <f t="shared" si="8"/>
        <v>0</v>
      </c>
      <c r="AC59" s="667"/>
      <c r="AD59" s="667"/>
      <c r="AE59" s="667"/>
      <c r="AF59" s="668">
        <f t="shared" si="9"/>
        <v>0</v>
      </c>
      <c r="AG59" s="667"/>
      <c r="AH59" s="667"/>
      <c r="AI59" s="667"/>
      <c r="AJ59" s="668">
        <f t="shared" si="10"/>
        <v>0</v>
      </c>
      <c r="AK59" s="667"/>
      <c r="AL59" s="667"/>
      <c r="AM59" s="667"/>
      <c r="AN59" s="668">
        <f t="shared" si="7"/>
        <v>0</v>
      </c>
      <c r="AO59" s="667"/>
      <c r="AP59" s="667"/>
      <c r="AQ59" s="667"/>
      <c r="AR59" s="668">
        <f t="shared" si="11"/>
        <v>0</v>
      </c>
      <c r="AS59" s="667"/>
      <c r="AT59" s="667"/>
      <c r="AU59" s="667"/>
      <c r="AV59" s="668">
        <f t="shared" si="12"/>
        <v>0</v>
      </c>
      <c r="AW59" s="667"/>
      <c r="AX59" s="667"/>
      <c r="AY59" s="667"/>
      <c r="AZ59" s="668">
        <f t="shared" si="13"/>
        <v>0</v>
      </c>
      <c r="BA59" s="667"/>
      <c r="BB59" s="667"/>
      <c r="BC59" s="667"/>
      <c r="BD59" s="668">
        <f t="shared" ref="BD59:BD66" si="14">(BA59-BC59)*0.4</f>
        <v>0</v>
      </c>
      <c r="BE59" s="667"/>
      <c r="BF59" s="667"/>
      <c r="BG59" s="667"/>
      <c r="BH59" s="668">
        <f>(BE59-BG59)*0.4</f>
        <v>0</v>
      </c>
      <c r="BI59" s="665"/>
      <c r="BJ59" s="665"/>
      <c r="BK59" s="665"/>
      <c r="BL59" s="666">
        <f>(BI59-BK59)*0.4</f>
        <v>0</v>
      </c>
      <c r="BM59" s="665"/>
      <c r="BN59" s="665"/>
      <c r="BO59" s="665"/>
      <c r="BP59" s="666">
        <f>(BM59-BO59)*0.35</f>
        <v>0</v>
      </c>
      <c r="BQ59" s="665"/>
      <c r="BR59" s="665"/>
      <c r="BS59" s="665"/>
      <c r="BT59" s="134">
        <f>(BQ59-BS59)*0.3</f>
        <v>0</v>
      </c>
      <c r="BU59" s="91"/>
    </row>
    <row r="60" spans="22:73" x14ac:dyDescent="0.25">
      <c r="V60" s="90"/>
      <c r="W60" s="398"/>
      <c r="X60" s="131">
        <f t="shared" si="2"/>
        <v>42478</v>
      </c>
      <c r="Y60" s="667"/>
      <c r="Z60" s="667"/>
      <c r="AA60" s="667"/>
      <c r="AB60" s="668">
        <f t="shared" si="8"/>
        <v>0</v>
      </c>
      <c r="AC60" s="667"/>
      <c r="AD60" s="667"/>
      <c r="AE60" s="667"/>
      <c r="AF60" s="668">
        <f t="shared" si="9"/>
        <v>0</v>
      </c>
      <c r="AG60" s="667"/>
      <c r="AH60" s="667"/>
      <c r="AI60" s="667"/>
      <c r="AJ60" s="668">
        <f t="shared" si="10"/>
        <v>0</v>
      </c>
      <c r="AK60" s="667"/>
      <c r="AL60" s="667"/>
      <c r="AM60" s="667"/>
      <c r="AN60" s="668">
        <f t="shared" si="7"/>
        <v>0</v>
      </c>
      <c r="AO60" s="667"/>
      <c r="AP60" s="667"/>
      <c r="AQ60" s="667"/>
      <c r="AR60" s="668">
        <f t="shared" si="11"/>
        <v>0</v>
      </c>
      <c r="AS60" s="667"/>
      <c r="AT60" s="667"/>
      <c r="AU60" s="667"/>
      <c r="AV60" s="668">
        <f t="shared" si="12"/>
        <v>0</v>
      </c>
      <c r="AW60" s="667"/>
      <c r="AX60" s="667"/>
      <c r="AY60" s="667"/>
      <c r="AZ60" s="668">
        <f t="shared" si="13"/>
        <v>0</v>
      </c>
      <c r="BA60" s="667"/>
      <c r="BB60" s="667"/>
      <c r="BC60" s="667"/>
      <c r="BD60" s="668">
        <f t="shared" si="14"/>
        <v>0</v>
      </c>
      <c r="BE60" s="667"/>
      <c r="BF60" s="667"/>
      <c r="BG60" s="667"/>
      <c r="BH60" s="668">
        <f t="shared" ref="BH60:BH66" si="15">(BE60-BG60)*0.4</f>
        <v>0</v>
      </c>
      <c r="BI60" s="667"/>
      <c r="BJ60" s="667"/>
      <c r="BK60" s="667"/>
      <c r="BL60" s="668">
        <f>(BI60-BK60)*0.4</f>
        <v>0</v>
      </c>
      <c r="BM60" s="665"/>
      <c r="BN60" s="665"/>
      <c r="BO60" s="665"/>
      <c r="BP60" s="666">
        <f>(BM60-BO60)*0.4</f>
        <v>0</v>
      </c>
      <c r="BQ60" s="665"/>
      <c r="BR60" s="665"/>
      <c r="BS60" s="665"/>
      <c r="BT60" s="134">
        <f>(BQ60-BS60)*0.35</f>
        <v>0</v>
      </c>
      <c r="BU60" s="91"/>
    </row>
    <row r="61" spans="22:73" x14ac:dyDescent="0.25">
      <c r="V61" s="90"/>
      <c r="W61" s="398"/>
      <c r="X61" s="131">
        <f t="shared" si="2"/>
        <v>42509</v>
      </c>
      <c r="Y61" s="667"/>
      <c r="Z61" s="667"/>
      <c r="AA61" s="667"/>
      <c r="AB61" s="668">
        <f t="shared" si="8"/>
        <v>0</v>
      </c>
      <c r="AC61" s="667"/>
      <c r="AD61" s="667"/>
      <c r="AE61" s="667"/>
      <c r="AF61" s="668">
        <f t="shared" si="9"/>
        <v>0</v>
      </c>
      <c r="AG61" s="667"/>
      <c r="AH61" s="667"/>
      <c r="AI61" s="667"/>
      <c r="AJ61" s="668">
        <f t="shared" si="10"/>
        <v>0</v>
      </c>
      <c r="AK61" s="667"/>
      <c r="AL61" s="667"/>
      <c r="AM61" s="667"/>
      <c r="AN61" s="668">
        <f t="shared" si="7"/>
        <v>0</v>
      </c>
      <c r="AO61" s="667"/>
      <c r="AP61" s="667"/>
      <c r="AQ61" s="667"/>
      <c r="AR61" s="668">
        <f t="shared" si="11"/>
        <v>0</v>
      </c>
      <c r="AS61" s="667"/>
      <c r="AT61" s="667"/>
      <c r="AU61" s="667"/>
      <c r="AV61" s="668">
        <f t="shared" si="12"/>
        <v>0</v>
      </c>
      <c r="AW61" s="667"/>
      <c r="AX61" s="667"/>
      <c r="AY61" s="667"/>
      <c r="AZ61" s="668">
        <f t="shared" si="13"/>
        <v>0</v>
      </c>
      <c r="BA61" s="667"/>
      <c r="BB61" s="667"/>
      <c r="BC61" s="667"/>
      <c r="BD61" s="668">
        <f t="shared" si="14"/>
        <v>0</v>
      </c>
      <c r="BE61" s="667"/>
      <c r="BF61" s="667"/>
      <c r="BG61" s="667"/>
      <c r="BH61" s="668">
        <f t="shared" si="15"/>
        <v>0</v>
      </c>
      <c r="BI61" s="667"/>
      <c r="BJ61" s="667"/>
      <c r="BK61" s="667"/>
      <c r="BL61" s="668">
        <f t="shared" ref="BL61:BL65" si="16">(BI61-BK61)*0.4</f>
        <v>0</v>
      </c>
      <c r="BM61" s="667"/>
      <c r="BN61" s="667"/>
      <c r="BO61" s="667"/>
      <c r="BP61" s="668">
        <f>(BM61-BO61)*0.4</f>
        <v>0</v>
      </c>
      <c r="BQ61" s="665"/>
      <c r="BR61" s="665"/>
      <c r="BS61" s="665"/>
      <c r="BT61" s="134">
        <f>(BQ61-BS61)*0.4</f>
        <v>0</v>
      </c>
      <c r="BU61" s="91"/>
    </row>
    <row r="62" spans="22:73" x14ac:dyDescent="0.25">
      <c r="V62" s="245"/>
      <c r="W62" s="398"/>
      <c r="X62" s="131">
        <f t="shared" si="2"/>
        <v>42540</v>
      </c>
      <c r="Y62" s="667"/>
      <c r="Z62" s="667"/>
      <c r="AA62" s="667"/>
      <c r="AB62" s="668">
        <f t="shared" si="8"/>
        <v>0</v>
      </c>
      <c r="AC62" s="667"/>
      <c r="AD62" s="667"/>
      <c r="AE62" s="667"/>
      <c r="AF62" s="668">
        <f t="shared" si="9"/>
        <v>0</v>
      </c>
      <c r="AG62" s="667"/>
      <c r="AH62" s="667"/>
      <c r="AI62" s="667"/>
      <c r="AJ62" s="668">
        <f t="shared" si="10"/>
        <v>0</v>
      </c>
      <c r="AK62" s="667"/>
      <c r="AL62" s="667"/>
      <c r="AM62" s="667"/>
      <c r="AN62" s="668">
        <f t="shared" si="7"/>
        <v>0</v>
      </c>
      <c r="AO62" s="667"/>
      <c r="AP62" s="667"/>
      <c r="AQ62" s="667"/>
      <c r="AR62" s="668">
        <f t="shared" si="11"/>
        <v>0</v>
      </c>
      <c r="AS62" s="667"/>
      <c r="AT62" s="667"/>
      <c r="AU62" s="667"/>
      <c r="AV62" s="668">
        <f t="shared" si="12"/>
        <v>0</v>
      </c>
      <c r="AW62" s="667"/>
      <c r="AX62" s="667"/>
      <c r="AY62" s="667"/>
      <c r="AZ62" s="668">
        <f t="shared" si="13"/>
        <v>0</v>
      </c>
      <c r="BA62" s="667"/>
      <c r="BB62" s="667"/>
      <c r="BC62" s="667"/>
      <c r="BD62" s="668">
        <f t="shared" si="14"/>
        <v>0</v>
      </c>
      <c r="BE62" s="667"/>
      <c r="BF62" s="667"/>
      <c r="BG62" s="667"/>
      <c r="BH62" s="668">
        <f t="shared" si="15"/>
        <v>0</v>
      </c>
      <c r="BI62" s="667"/>
      <c r="BJ62" s="667"/>
      <c r="BK62" s="667"/>
      <c r="BL62" s="668">
        <f t="shared" si="16"/>
        <v>0</v>
      </c>
      <c r="BM62" s="667"/>
      <c r="BN62" s="667"/>
      <c r="BO62" s="667"/>
      <c r="BP62" s="668">
        <f t="shared" ref="BP62:BP66" si="17">(BM62-BO62)*0.4</f>
        <v>0</v>
      </c>
      <c r="BQ62" s="667"/>
      <c r="BR62" s="667"/>
      <c r="BS62" s="667"/>
      <c r="BT62" s="136">
        <f>(BQ62-BS62)*0.4</f>
        <v>0</v>
      </c>
      <c r="BU62" s="91"/>
    </row>
    <row r="63" spans="22:73" x14ac:dyDescent="0.25">
      <c r="V63" s="90"/>
      <c r="W63" s="398"/>
      <c r="X63" s="131">
        <f t="shared" si="2"/>
        <v>42571</v>
      </c>
      <c r="Y63" s="667"/>
      <c r="Z63" s="667"/>
      <c r="AA63" s="667"/>
      <c r="AB63" s="668">
        <f t="shared" si="8"/>
        <v>0</v>
      </c>
      <c r="AC63" s="667"/>
      <c r="AD63" s="667"/>
      <c r="AE63" s="667"/>
      <c r="AF63" s="668">
        <f t="shared" si="9"/>
        <v>0</v>
      </c>
      <c r="AG63" s="667"/>
      <c r="AH63" s="667"/>
      <c r="AI63" s="667"/>
      <c r="AJ63" s="668">
        <f t="shared" si="10"/>
        <v>0</v>
      </c>
      <c r="AK63" s="667"/>
      <c r="AL63" s="667"/>
      <c r="AM63" s="667"/>
      <c r="AN63" s="668">
        <f t="shared" si="7"/>
        <v>0</v>
      </c>
      <c r="AO63" s="667"/>
      <c r="AP63" s="667"/>
      <c r="AQ63" s="667"/>
      <c r="AR63" s="668">
        <f t="shared" si="11"/>
        <v>0</v>
      </c>
      <c r="AS63" s="667"/>
      <c r="AT63" s="667"/>
      <c r="AU63" s="667"/>
      <c r="AV63" s="668">
        <f t="shared" si="12"/>
        <v>0</v>
      </c>
      <c r="AW63" s="667"/>
      <c r="AX63" s="667"/>
      <c r="AY63" s="667"/>
      <c r="AZ63" s="668">
        <f t="shared" si="13"/>
        <v>0</v>
      </c>
      <c r="BA63" s="667"/>
      <c r="BB63" s="667"/>
      <c r="BC63" s="667"/>
      <c r="BD63" s="668">
        <f t="shared" si="14"/>
        <v>0</v>
      </c>
      <c r="BE63" s="667"/>
      <c r="BF63" s="667"/>
      <c r="BG63" s="667"/>
      <c r="BH63" s="668">
        <f t="shared" si="15"/>
        <v>0</v>
      </c>
      <c r="BI63" s="667"/>
      <c r="BJ63" s="667"/>
      <c r="BK63" s="667"/>
      <c r="BL63" s="668">
        <f t="shared" si="16"/>
        <v>0</v>
      </c>
      <c r="BM63" s="667"/>
      <c r="BN63" s="667"/>
      <c r="BO63" s="667"/>
      <c r="BP63" s="668">
        <f t="shared" si="17"/>
        <v>0</v>
      </c>
      <c r="BQ63" s="667"/>
      <c r="BR63" s="667"/>
      <c r="BS63" s="667"/>
      <c r="BT63" s="136">
        <f t="shared" ref="BT63:BT66" si="18">(BQ63-BS63)*0.4</f>
        <v>0</v>
      </c>
      <c r="BU63" s="91"/>
    </row>
    <row r="64" spans="22:73" x14ac:dyDescent="0.25">
      <c r="V64" s="90"/>
      <c r="W64" s="398"/>
      <c r="X64" s="131">
        <f t="shared" si="2"/>
        <v>42602</v>
      </c>
      <c r="Y64" s="667"/>
      <c r="Z64" s="667"/>
      <c r="AA64" s="667"/>
      <c r="AB64" s="668">
        <f t="shared" si="8"/>
        <v>0</v>
      </c>
      <c r="AC64" s="667"/>
      <c r="AD64" s="667"/>
      <c r="AE64" s="667"/>
      <c r="AF64" s="668">
        <f t="shared" si="9"/>
        <v>0</v>
      </c>
      <c r="AG64" s="667"/>
      <c r="AH64" s="667"/>
      <c r="AI64" s="667"/>
      <c r="AJ64" s="668">
        <f t="shared" si="10"/>
        <v>0</v>
      </c>
      <c r="AK64" s="667"/>
      <c r="AL64" s="667"/>
      <c r="AM64" s="667"/>
      <c r="AN64" s="668">
        <f t="shared" si="7"/>
        <v>0</v>
      </c>
      <c r="AO64" s="667"/>
      <c r="AP64" s="667"/>
      <c r="AQ64" s="667"/>
      <c r="AR64" s="668">
        <f t="shared" si="11"/>
        <v>0</v>
      </c>
      <c r="AS64" s="667"/>
      <c r="AT64" s="667"/>
      <c r="AU64" s="667"/>
      <c r="AV64" s="668">
        <f t="shared" si="12"/>
        <v>0</v>
      </c>
      <c r="AW64" s="667"/>
      <c r="AX64" s="667"/>
      <c r="AY64" s="667"/>
      <c r="AZ64" s="668">
        <f t="shared" si="13"/>
        <v>0</v>
      </c>
      <c r="BA64" s="667"/>
      <c r="BB64" s="667"/>
      <c r="BC64" s="667"/>
      <c r="BD64" s="668">
        <f t="shared" si="14"/>
        <v>0</v>
      </c>
      <c r="BE64" s="667"/>
      <c r="BF64" s="667"/>
      <c r="BG64" s="667"/>
      <c r="BH64" s="668">
        <f t="shared" si="15"/>
        <v>0</v>
      </c>
      <c r="BI64" s="667"/>
      <c r="BJ64" s="667"/>
      <c r="BK64" s="667"/>
      <c r="BL64" s="668">
        <f t="shared" si="16"/>
        <v>0</v>
      </c>
      <c r="BM64" s="667"/>
      <c r="BN64" s="667"/>
      <c r="BO64" s="667"/>
      <c r="BP64" s="668">
        <f t="shared" si="17"/>
        <v>0</v>
      </c>
      <c r="BQ64" s="667"/>
      <c r="BR64" s="667"/>
      <c r="BS64" s="667"/>
      <c r="BT64" s="136">
        <f t="shared" si="18"/>
        <v>0</v>
      </c>
      <c r="BU64" s="91"/>
    </row>
    <row r="65" spans="22:73" x14ac:dyDescent="0.25">
      <c r="V65" s="90"/>
      <c r="W65" s="398"/>
      <c r="X65" s="131">
        <f t="shared" si="2"/>
        <v>42633</v>
      </c>
      <c r="Y65" s="667"/>
      <c r="Z65" s="667"/>
      <c r="AA65" s="667"/>
      <c r="AB65" s="668">
        <f t="shared" si="8"/>
        <v>0</v>
      </c>
      <c r="AC65" s="667"/>
      <c r="AD65" s="667"/>
      <c r="AE65" s="667"/>
      <c r="AF65" s="668">
        <f t="shared" si="9"/>
        <v>0</v>
      </c>
      <c r="AG65" s="667"/>
      <c r="AH65" s="667"/>
      <c r="AI65" s="667"/>
      <c r="AJ65" s="668">
        <f t="shared" si="10"/>
        <v>0</v>
      </c>
      <c r="AK65" s="667"/>
      <c r="AL65" s="667"/>
      <c r="AM65" s="667"/>
      <c r="AN65" s="668">
        <f t="shared" si="7"/>
        <v>0</v>
      </c>
      <c r="AO65" s="667"/>
      <c r="AP65" s="667"/>
      <c r="AQ65" s="667"/>
      <c r="AR65" s="668">
        <f t="shared" si="11"/>
        <v>0</v>
      </c>
      <c r="AS65" s="667"/>
      <c r="AT65" s="667"/>
      <c r="AU65" s="667"/>
      <c r="AV65" s="668">
        <f t="shared" si="12"/>
        <v>0</v>
      </c>
      <c r="AW65" s="667"/>
      <c r="AX65" s="667"/>
      <c r="AY65" s="667"/>
      <c r="AZ65" s="668">
        <f t="shared" si="13"/>
        <v>0</v>
      </c>
      <c r="BA65" s="667"/>
      <c r="BB65" s="667"/>
      <c r="BC65" s="667"/>
      <c r="BD65" s="668">
        <f t="shared" si="14"/>
        <v>0</v>
      </c>
      <c r="BE65" s="667"/>
      <c r="BF65" s="667"/>
      <c r="BG65" s="667"/>
      <c r="BH65" s="668">
        <f t="shared" si="15"/>
        <v>0</v>
      </c>
      <c r="BI65" s="667"/>
      <c r="BJ65" s="667"/>
      <c r="BK65" s="667"/>
      <c r="BL65" s="668">
        <f t="shared" si="16"/>
        <v>0</v>
      </c>
      <c r="BM65" s="667"/>
      <c r="BN65" s="667"/>
      <c r="BO65" s="667"/>
      <c r="BP65" s="668">
        <f t="shared" si="17"/>
        <v>0</v>
      </c>
      <c r="BQ65" s="667"/>
      <c r="BR65" s="667"/>
      <c r="BS65" s="667"/>
      <c r="BT65" s="136">
        <f t="shared" si="18"/>
        <v>0</v>
      </c>
      <c r="BU65" s="244"/>
    </row>
    <row r="66" spans="22:73" x14ac:dyDescent="0.25">
      <c r="V66" s="90"/>
      <c r="W66" s="398"/>
      <c r="X66" s="131">
        <f t="shared" si="2"/>
        <v>42664</v>
      </c>
      <c r="Y66" s="667"/>
      <c r="Z66" s="667"/>
      <c r="AA66" s="667"/>
      <c r="AB66" s="668">
        <f>(Y66-AA66)*0.4</f>
        <v>0</v>
      </c>
      <c r="AC66" s="667"/>
      <c r="AD66" s="667"/>
      <c r="AE66" s="667"/>
      <c r="AF66" s="668">
        <f t="shared" si="9"/>
        <v>0</v>
      </c>
      <c r="AG66" s="667"/>
      <c r="AH66" s="667"/>
      <c r="AI66" s="667"/>
      <c r="AJ66" s="668">
        <f t="shared" si="10"/>
        <v>0</v>
      </c>
      <c r="AK66" s="667"/>
      <c r="AL66" s="667"/>
      <c r="AM66" s="667"/>
      <c r="AN66" s="668">
        <f t="shared" si="7"/>
        <v>0</v>
      </c>
      <c r="AO66" s="667"/>
      <c r="AP66" s="667"/>
      <c r="AQ66" s="667"/>
      <c r="AR66" s="668">
        <f t="shared" si="11"/>
        <v>0</v>
      </c>
      <c r="AS66" s="667"/>
      <c r="AT66" s="667"/>
      <c r="AU66" s="667"/>
      <c r="AV66" s="668">
        <f t="shared" si="12"/>
        <v>0</v>
      </c>
      <c r="AW66" s="667"/>
      <c r="AX66" s="667"/>
      <c r="AY66" s="667"/>
      <c r="AZ66" s="668">
        <f t="shared" si="13"/>
        <v>0</v>
      </c>
      <c r="BA66" s="667"/>
      <c r="BB66" s="667"/>
      <c r="BC66" s="667"/>
      <c r="BD66" s="668">
        <f t="shared" si="14"/>
        <v>0</v>
      </c>
      <c r="BE66" s="667"/>
      <c r="BF66" s="667"/>
      <c r="BG66" s="667"/>
      <c r="BH66" s="668">
        <f t="shared" si="15"/>
        <v>0</v>
      </c>
      <c r="BI66" s="667"/>
      <c r="BJ66" s="667"/>
      <c r="BK66" s="667"/>
      <c r="BL66" s="668">
        <f>(BI66-BK66)*0.4</f>
        <v>0</v>
      </c>
      <c r="BM66" s="667"/>
      <c r="BN66" s="667"/>
      <c r="BO66" s="667"/>
      <c r="BP66" s="668">
        <f t="shared" si="17"/>
        <v>0</v>
      </c>
      <c r="BQ66" s="667"/>
      <c r="BR66" s="667"/>
      <c r="BS66" s="667"/>
      <c r="BT66" s="136">
        <f t="shared" si="18"/>
        <v>0</v>
      </c>
      <c r="BU66" s="91"/>
    </row>
    <row r="67" spans="22:73" x14ac:dyDescent="0.25">
      <c r="V67" s="90"/>
      <c r="W67" s="92"/>
      <c r="X67" s="138" t="s">
        <v>83</v>
      </c>
      <c r="Y67" s="139">
        <f>SUM(Y31:Y66)</f>
        <v>0</v>
      </c>
      <c r="Z67" s="139">
        <f t="shared" ref="Z67:BT67" si="19">SUM(Z31:Z66)</f>
        <v>0</v>
      </c>
      <c r="AA67" s="139">
        <f t="shared" si="19"/>
        <v>0</v>
      </c>
      <c r="AB67" s="139">
        <f t="shared" si="19"/>
        <v>0</v>
      </c>
      <c r="AC67" s="139">
        <f t="shared" si="19"/>
        <v>0</v>
      </c>
      <c r="AD67" s="139">
        <f t="shared" si="19"/>
        <v>0</v>
      </c>
      <c r="AE67" s="139">
        <f t="shared" si="19"/>
        <v>0</v>
      </c>
      <c r="AF67" s="139">
        <f t="shared" si="19"/>
        <v>0</v>
      </c>
      <c r="AG67" s="139">
        <f t="shared" si="19"/>
        <v>0</v>
      </c>
      <c r="AH67" s="139">
        <f t="shared" si="19"/>
        <v>0</v>
      </c>
      <c r="AI67" s="139">
        <f t="shared" si="19"/>
        <v>0</v>
      </c>
      <c r="AJ67" s="139">
        <f t="shared" si="19"/>
        <v>0</v>
      </c>
      <c r="AK67" s="139">
        <f t="shared" si="19"/>
        <v>0</v>
      </c>
      <c r="AL67" s="139">
        <f t="shared" si="19"/>
        <v>0</v>
      </c>
      <c r="AM67" s="139">
        <f t="shared" si="19"/>
        <v>0</v>
      </c>
      <c r="AN67" s="139">
        <f t="shared" si="19"/>
        <v>0</v>
      </c>
      <c r="AO67" s="139">
        <f t="shared" si="19"/>
        <v>0</v>
      </c>
      <c r="AP67" s="139">
        <f t="shared" si="19"/>
        <v>0</v>
      </c>
      <c r="AQ67" s="139">
        <f t="shared" si="19"/>
        <v>0</v>
      </c>
      <c r="AR67" s="139">
        <f t="shared" si="19"/>
        <v>0</v>
      </c>
      <c r="AS67" s="139">
        <f t="shared" si="19"/>
        <v>0</v>
      </c>
      <c r="AT67" s="139">
        <f t="shared" si="19"/>
        <v>0</v>
      </c>
      <c r="AU67" s="139">
        <f t="shared" si="19"/>
        <v>0</v>
      </c>
      <c r="AV67" s="139">
        <f t="shared" si="19"/>
        <v>0</v>
      </c>
      <c r="AW67" s="139">
        <f t="shared" si="19"/>
        <v>0</v>
      </c>
      <c r="AX67" s="139">
        <f t="shared" si="19"/>
        <v>0</v>
      </c>
      <c r="AY67" s="139">
        <f t="shared" si="19"/>
        <v>0</v>
      </c>
      <c r="AZ67" s="139">
        <f t="shared" si="19"/>
        <v>0</v>
      </c>
      <c r="BA67" s="139">
        <f t="shared" si="19"/>
        <v>0</v>
      </c>
      <c r="BB67" s="139">
        <f t="shared" si="19"/>
        <v>0</v>
      </c>
      <c r="BC67" s="139">
        <f t="shared" si="19"/>
        <v>0</v>
      </c>
      <c r="BD67" s="139">
        <f t="shared" si="19"/>
        <v>0</v>
      </c>
      <c r="BE67" s="139">
        <f t="shared" si="19"/>
        <v>0</v>
      </c>
      <c r="BF67" s="139">
        <f t="shared" si="19"/>
        <v>0</v>
      </c>
      <c r="BG67" s="139">
        <f t="shared" si="19"/>
        <v>0</v>
      </c>
      <c r="BH67" s="139">
        <f t="shared" si="19"/>
        <v>0</v>
      </c>
      <c r="BI67" s="139">
        <f t="shared" si="19"/>
        <v>0</v>
      </c>
      <c r="BJ67" s="139">
        <f t="shared" si="19"/>
        <v>0</v>
      </c>
      <c r="BK67" s="139">
        <f t="shared" si="19"/>
        <v>0</v>
      </c>
      <c r="BL67" s="139">
        <f t="shared" si="19"/>
        <v>0</v>
      </c>
      <c r="BM67" s="139">
        <f t="shared" si="19"/>
        <v>0</v>
      </c>
      <c r="BN67" s="139">
        <f t="shared" si="19"/>
        <v>0</v>
      </c>
      <c r="BO67" s="139">
        <f t="shared" si="19"/>
        <v>0</v>
      </c>
      <c r="BP67" s="139">
        <f t="shared" si="19"/>
        <v>0</v>
      </c>
      <c r="BQ67" s="139">
        <f t="shared" si="19"/>
        <v>0</v>
      </c>
      <c r="BR67" s="139">
        <f t="shared" si="19"/>
        <v>0</v>
      </c>
      <c r="BS67" s="139">
        <f t="shared" si="19"/>
        <v>0</v>
      </c>
      <c r="BT67" s="139">
        <f t="shared" si="19"/>
        <v>0</v>
      </c>
      <c r="BU67" s="91"/>
    </row>
    <row r="68" spans="22:73" x14ac:dyDescent="0.25">
      <c r="V68" s="90"/>
      <c r="W68" s="92"/>
      <c r="X68" s="92"/>
      <c r="Y68" s="92"/>
      <c r="Z68" s="92"/>
      <c r="AA68" s="92"/>
      <c r="AB68" s="92"/>
      <c r="AC68" s="92"/>
      <c r="AD68" s="92"/>
      <c r="AE68" s="92"/>
      <c r="AF68" s="92"/>
      <c r="AG68" s="92"/>
      <c r="AH68" s="92"/>
      <c r="AI68" s="92"/>
      <c r="AJ68" s="92"/>
      <c r="AK68" s="92"/>
      <c r="AL68" s="92"/>
      <c r="AM68" s="92"/>
      <c r="AN68" s="92"/>
      <c r="AO68" s="92"/>
      <c r="AP68" s="113"/>
      <c r="AQ68" s="113"/>
      <c r="AR68" s="114"/>
      <c r="AS68" s="113"/>
      <c r="AT68" s="113"/>
      <c r="AU68" s="113"/>
      <c r="AV68" s="114"/>
      <c r="AW68" s="113"/>
      <c r="AX68" s="113"/>
      <c r="AY68" s="113"/>
      <c r="AZ68" s="114"/>
      <c r="BA68" s="113"/>
      <c r="BB68" s="113"/>
      <c r="BC68" s="113"/>
      <c r="BD68" s="114"/>
      <c r="BE68" s="113"/>
      <c r="BF68" s="113"/>
      <c r="BG68" s="113"/>
      <c r="BH68" s="114"/>
      <c r="BI68" s="113"/>
      <c r="BJ68" s="113"/>
      <c r="BK68" s="113"/>
      <c r="BL68" s="114"/>
      <c r="BM68" s="113"/>
      <c r="BN68" s="113"/>
      <c r="BO68" s="113"/>
      <c r="BP68" s="114"/>
      <c r="BQ68" s="113"/>
      <c r="BR68" s="113"/>
      <c r="BS68" s="113"/>
      <c r="BT68" s="114"/>
      <c r="BU68" s="91"/>
    </row>
    <row r="69" spans="22:73" x14ac:dyDescent="0.25">
      <c r="V69" s="90"/>
      <c r="W69" s="92"/>
      <c r="X69" s="141"/>
      <c r="Y69" s="113" t="s">
        <v>189</v>
      </c>
      <c r="Z69" s="92"/>
      <c r="AA69" s="92"/>
      <c r="AB69" s="92"/>
      <c r="AC69" s="92"/>
      <c r="AD69" s="92"/>
      <c r="AE69" s="92"/>
      <c r="AF69" s="92"/>
      <c r="AG69" s="92"/>
      <c r="AH69" s="92"/>
      <c r="AI69" s="92"/>
      <c r="AJ69" s="92"/>
      <c r="AK69" s="92"/>
      <c r="AL69" s="92"/>
      <c r="AM69" s="92"/>
      <c r="AN69" s="92"/>
      <c r="AO69" s="92"/>
      <c r="AP69" s="113"/>
      <c r="AQ69" s="113"/>
      <c r="AR69" s="114"/>
      <c r="AS69" s="113"/>
      <c r="AT69" s="113"/>
      <c r="AU69" s="113"/>
      <c r="AV69" s="114"/>
      <c r="AW69" s="113"/>
      <c r="AX69" s="113"/>
      <c r="AY69" s="113"/>
      <c r="AZ69" s="114"/>
      <c r="BA69" s="113"/>
      <c r="BB69" s="113"/>
      <c r="BC69" s="113"/>
      <c r="BD69" s="114"/>
      <c r="BE69" s="113"/>
      <c r="BF69" s="113"/>
      <c r="BG69" s="113"/>
      <c r="BH69" s="114"/>
      <c r="BI69" s="113"/>
      <c r="BJ69" s="113"/>
      <c r="BK69" s="113"/>
      <c r="BL69" s="114"/>
      <c r="BM69" s="113"/>
      <c r="BN69" s="113"/>
      <c r="BO69" s="113"/>
      <c r="BP69" s="114"/>
      <c r="BQ69" s="113"/>
      <c r="BR69" s="113"/>
      <c r="BS69" s="113"/>
      <c r="BT69" s="114"/>
      <c r="BU69" s="91"/>
    </row>
    <row r="70" spans="22:73" ht="15" customHeight="1" x14ac:dyDescent="0.25">
      <c r="V70" s="90"/>
      <c r="W70" s="92"/>
      <c r="X70" s="142"/>
      <c r="Y70" s="113" t="s">
        <v>190</v>
      </c>
      <c r="Z70" s="92"/>
      <c r="AA70" s="92"/>
      <c r="AB70" s="92"/>
      <c r="AC70" s="92"/>
      <c r="AD70" s="92"/>
      <c r="AE70" s="92"/>
      <c r="AF70" s="92"/>
      <c r="AG70" s="92"/>
      <c r="AH70" s="92"/>
      <c r="AI70" s="92"/>
      <c r="AJ70" s="92"/>
      <c r="AK70" s="92"/>
      <c r="AL70" s="92"/>
      <c r="AM70" s="92"/>
      <c r="AN70" s="92"/>
      <c r="AO70" s="92"/>
      <c r="AP70" s="113"/>
      <c r="AQ70" s="113"/>
      <c r="AR70" s="114"/>
      <c r="AS70" s="113"/>
      <c r="AT70" s="113"/>
      <c r="AU70" s="113"/>
      <c r="AV70" s="114"/>
      <c r="AW70" s="113"/>
      <c r="AX70" s="113"/>
      <c r="AY70" s="113"/>
      <c r="AZ70" s="114"/>
      <c r="BA70" s="113"/>
      <c r="BB70" s="113"/>
      <c r="BC70" s="113"/>
      <c r="BD70" s="114"/>
      <c r="BE70" s="113"/>
      <c r="BF70" s="113"/>
      <c r="BG70" s="113"/>
      <c r="BH70" s="114"/>
      <c r="BI70" s="113"/>
      <c r="BJ70" s="113"/>
      <c r="BK70" s="113"/>
      <c r="BL70" s="114"/>
      <c r="BM70" s="113"/>
      <c r="BN70" s="113"/>
      <c r="BO70" s="113"/>
      <c r="BP70" s="114"/>
      <c r="BQ70" s="113"/>
      <c r="BR70" s="113"/>
      <c r="BS70" s="113"/>
      <c r="BT70" s="114"/>
      <c r="BU70" s="91"/>
    </row>
    <row r="71" spans="22:73" x14ac:dyDescent="0.25">
      <c r="V71" s="90"/>
      <c r="W71" s="92"/>
      <c r="X71" s="143"/>
      <c r="Y71" s="113" t="s">
        <v>191</v>
      </c>
      <c r="Z71" s="92"/>
      <c r="AA71" s="92"/>
      <c r="AB71" s="92"/>
      <c r="AC71" s="92"/>
      <c r="AD71" s="92"/>
      <c r="AE71" s="92"/>
      <c r="AF71" s="92"/>
      <c r="AG71" s="92"/>
      <c r="AH71" s="92"/>
      <c r="AI71" s="92"/>
      <c r="AJ71" s="92"/>
      <c r="AK71" s="92"/>
      <c r="AL71" s="92"/>
      <c r="AM71" s="92"/>
      <c r="AN71" s="92"/>
      <c r="AO71" s="92"/>
      <c r="AP71" s="113"/>
      <c r="AQ71" s="113"/>
      <c r="AR71" s="114"/>
      <c r="AS71" s="113"/>
      <c r="AT71" s="113"/>
      <c r="AU71" s="113"/>
      <c r="AV71" s="114"/>
      <c r="AW71" s="113"/>
      <c r="AX71" s="113"/>
      <c r="AY71" s="113"/>
      <c r="AZ71" s="114"/>
      <c r="BA71" s="113"/>
      <c r="BB71" s="113"/>
      <c r="BC71" s="113"/>
      <c r="BD71" s="114"/>
      <c r="BE71" s="113"/>
      <c r="BF71" s="113"/>
      <c r="BG71" s="113"/>
      <c r="BH71" s="114"/>
      <c r="BI71" s="113"/>
      <c r="BJ71" s="113"/>
      <c r="BK71" s="113"/>
      <c r="BL71" s="114"/>
      <c r="BM71" s="113"/>
      <c r="BN71" s="113"/>
      <c r="BO71" s="113"/>
      <c r="BP71" s="114"/>
      <c r="BQ71" s="113"/>
      <c r="BR71" s="113"/>
      <c r="BS71" s="113"/>
      <c r="BT71" s="114"/>
      <c r="BU71" s="91"/>
    </row>
    <row r="72" spans="22:73" ht="15.75" thickBot="1" x14ac:dyDescent="0.3">
      <c r="V72" s="108"/>
      <c r="W72" s="111"/>
      <c r="X72" s="111"/>
      <c r="Y72" s="111"/>
      <c r="Z72" s="111"/>
      <c r="AA72" s="111"/>
      <c r="AB72" s="111"/>
      <c r="AC72" s="111"/>
      <c r="AD72" s="111"/>
      <c r="AE72" s="111"/>
      <c r="AF72" s="111"/>
      <c r="AG72" s="111"/>
      <c r="AH72" s="111"/>
      <c r="AI72" s="111"/>
      <c r="AJ72" s="111"/>
      <c r="AK72" s="111"/>
      <c r="AL72" s="111"/>
      <c r="AM72" s="111"/>
      <c r="AN72" s="111"/>
      <c r="AO72" s="111"/>
      <c r="AP72" s="144"/>
      <c r="AQ72" s="144"/>
      <c r="AR72" s="145"/>
      <c r="AS72" s="144"/>
      <c r="AT72" s="144"/>
      <c r="AU72" s="144"/>
      <c r="AV72" s="145"/>
      <c r="AW72" s="144"/>
      <c r="AX72" s="144"/>
      <c r="AY72" s="144"/>
      <c r="AZ72" s="145"/>
      <c r="BA72" s="144"/>
      <c r="BB72" s="144"/>
      <c r="BC72" s="144"/>
      <c r="BD72" s="145"/>
      <c r="BE72" s="144"/>
      <c r="BF72" s="144"/>
      <c r="BG72" s="144"/>
      <c r="BH72" s="145"/>
      <c r="BI72" s="144"/>
      <c r="BJ72" s="144"/>
      <c r="BK72" s="144"/>
      <c r="BL72" s="145"/>
      <c r="BM72" s="144"/>
      <c r="BN72" s="144"/>
      <c r="BO72" s="144"/>
      <c r="BP72" s="145"/>
      <c r="BQ72" s="144"/>
      <c r="BR72" s="144"/>
      <c r="BS72" s="144"/>
      <c r="BT72" s="145"/>
      <c r="BU72" s="112"/>
    </row>
    <row r="73" spans="22:73" x14ac:dyDescent="0.25">
      <c r="AP73" s="146"/>
      <c r="AQ73" s="146"/>
      <c r="AR73" s="147"/>
      <c r="AS73" s="146"/>
      <c r="AT73" s="146"/>
      <c r="AU73" s="146"/>
      <c r="AV73" s="147"/>
      <c r="AW73" s="146"/>
      <c r="AX73" s="146"/>
      <c r="AY73" s="146"/>
      <c r="AZ73" s="147"/>
      <c r="BA73" s="146"/>
      <c r="BB73" s="146"/>
      <c r="BC73" s="146"/>
      <c r="BD73" s="147"/>
      <c r="BE73" s="146"/>
      <c r="BF73" s="146"/>
      <c r="BG73" s="146"/>
      <c r="BH73" s="147"/>
      <c r="BI73" s="146"/>
      <c r="BJ73" s="146"/>
      <c r="BK73" s="146"/>
      <c r="BL73" s="147"/>
      <c r="BM73" s="146"/>
      <c r="BN73" s="146"/>
      <c r="BO73" s="146"/>
      <c r="BP73" s="147"/>
      <c r="BQ73" s="146"/>
      <c r="BR73" s="146"/>
      <c r="BS73" s="146"/>
      <c r="BT73" s="147"/>
    </row>
    <row r="74" spans="22:73" x14ac:dyDescent="0.25">
      <c r="X74" s="148" t="s">
        <v>88</v>
      </c>
      <c r="Y74" s="146"/>
      <c r="Z74" s="146"/>
      <c r="AA74" s="146"/>
      <c r="AB74" s="147"/>
      <c r="AC74" s="146"/>
      <c r="AD74" s="146"/>
      <c r="AE74" s="146"/>
      <c r="AF74" s="147"/>
      <c r="AG74" s="146"/>
      <c r="AH74" s="146"/>
      <c r="AI74" s="146"/>
      <c r="AJ74" s="147"/>
      <c r="AK74" s="146"/>
      <c r="AL74" s="146"/>
      <c r="AM74" s="146"/>
      <c r="AN74" s="147"/>
      <c r="AO74" s="146"/>
    </row>
    <row r="75" spans="22:73" x14ac:dyDescent="0.25">
      <c r="W75" s="149"/>
      <c r="X75" s="592" t="s">
        <v>89</v>
      </c>
      <c r="Y75" s="592"/>
      <c r="Z75" s="592"/>
      <c r="AA75" s="592"/>
      <c r="AB75" s="592"/>
      <c r="AC75" s="592"/>
      <c r="AD75" s="592"/>
      <c r="AE75" s="592"/>
      <c r="AF75" s="592"/>
      <c r="AG75" s="592"/>
      <c r="AH75" s="592"/>
      <c r="AI75" s="592"/>
      <c r="AJ75" s="592"/>
      <c r="AK75" s="592"/>
      <c r="AL75" s="554"/>
      <c r="AM75" s="554"/>
      <c r="AN75" s="554"/>
      <c r="AO75" s="554"/>
      <c r="AP75" s="146"/>
      <c r="AQ75" s="146"/>
      <c r="AR75" s="147"/>
      <c r="AS75" s="146"/>
      <c r="AT75" s="146"/>
      <c r="AU75" s="146"/>
      <c r="AV75" s="147"/>
      <c r="AW75" s="146"/>
      <c r="AX75" s="146"/>
      <c r="AY75" s="146"/>
      <c r="AZ75" s="147"/>
      <c r="BA75" s="146"/>
      <c r="BB75" s="146"/>
      <c r="BC75" s="146"/>
      <c r="BD75" s="147"/>
      <c r="BE75" s="146"/>
      <c r="BF75" s="146"/>
      <c r="BG75" s="146"/>
      <c r="BH75" s="147"/>
      <c r="BI75" s="146"/>
      <c r="BJ75" s="146"/>
      <c r="BK75" s="146"/>
      <c r="BL75" s="147"/>
      <c r="BM75" s="146"/>
      <c r="BN75" s="146"/>
      <c r="BO75" s="146"/>
      <c r="BP75" s="147"/>
      <c r="BQ75" s="146"/>
      <c r="BR75" s="146"/>
      <c r="BS75" s="146"/>
      <c r="BT75" s="147"/>
    </row>
    <row r="76" spans="22:73" x14ac:dyDescent="0.25">
      <c r="W76" s="461" t="s">
        <v>297</v>
      </c>
      <c r="X76" s="590" t="s">
        <v>180</v>
      </c>
      <c r="Y76" s="591"/>
      <c r="Z76" s="591"/>
      <c r="AA76" s="591"/>
      <c r="AB76" s="591"/>
      <c r="AC76" s="591"/>
      <c r="AD76" s="591"/>
      <c r="AE76" s="591"/>
      <c r="AF76" s="591"/>
      <c r="AG76" s="591"/>
      <c r="AH76" s="591"/>
      <c r="AI76" s="591"/>
      <c r="AJ76" s="591"/>
      <c r="AK76" s="591"/>
      <c r="AL76" s="364"/>
      <c r="AM76" s="364"/>
      <c r="AN76" s="364"/>
      <c r="AO76" s="365"/>
      <c r="AP76" s="146"/>
      <c r="AQ76" s="146"/>
      <c r="AR76" s="147"/>
      <c r="AS76" s="146"/>
      <c r="AT76" s="146"/>
      <c r="AU76" s="146"/>
      <c r="AV76" s="147"/>
      <c r="AW76" s="146"/>
      <c r="AX76" s="146"/>
      <c r="AY76" s="146"/>
      <c r="AZ76" s="147"/>
      <c r="BA76" s="146"/>
      <c r="BB76" s="146"/>
      <c r="BC76" s="146"/>
      <c r="BD76" s="147"/>
      <c r="BE76" s="146"/>
      <c r="BF76" s="146"/>
      <c r="BG76" s="146"/>
      <c r="BH76" s="147"/>
      <c r="BI76" s="146"/>
      <c r="BJ76" s="146"/>
      <c r="BK76" s="146"/>
      <c r="BL76" s="147"/>
      <c r="BM76" s="146"/>
      <c r="BN76" s="146"/>
      <c r="BO76" s="146"/>
      <c r="BP76" s="147"/>
      <c r="BQ76" s="146"/>
      <c r="BR76" s="146"/>
      <c r="BS76" s="146"/>
      <c r="BT76" s="147"/>
    </row>
    <row r="77" spans="22:73" x14ac:dyDescent="0.25">
      <c r="W77" s="462"/>
      <c r="X77" s="557" t="s">
        <v>181</v>
      </c>
      <c r="Y77" s="558"/>
      <c r="Z77" s="558"/>
      <c r="AA77" s="558"/>
      <c r="AB77" s="558"/>
      <c r="AC77" s="558"/>
      <c r="AD77" s="558"/>
      <c r="AE77" s="558"/>
      <c r="AF77" s="558"/>
      <c r="AG77" s="558"/>
      <c r="AH77" s="558"/>
      <c r="AI77" s="558"/>
      <c r="AJ77" s="558"/>
      <c r="AK77" s="558"/>
      <c r="AL77" s="368"/>
      <c r="AM77" s="368"/>
      <c r="AN77" s="368"/>
      <c r="AO77" s="369"/>
      <c r="AP77" s="146"/>
      <c r="AQ77" s="146"/>
      <c r="AR77" s="147"/>
      <c r="AS77" s="146"/>
      <c r="AT77" s="146"/>
      <c r="AU77" s="146"/>
      <c r="AV77" s="147"/>
      <c r="AW77" s="146"/>
      <c r="AX77" s="146"/>
      <c r="AY77" s="146"/>
      <c r="AZ77" s="147"/>
      <c r="BA77" s="146"/>
      <c r="BB77" s="146"/>
      <c r="BC77" s="146"/>
      <c r="BD77" s="147"/>
      <c r="BE77" s="146"/>
      <c r="BF77" s="146"/>
      <c r="BG77" s="146"/>
      <c r="BH77" s="147"/>
      <c r="BI77" s="146"/>
      <c r="BJ77" s="146"/>
      <c r="BK77" s="146"/>
      <c r="BL77" s="147"/>
      <c r="BM77" s="146"/>
      <c r="BN77" s="146"/>
      <c r="BO77" s="146"/>
      <c r="BP77" s="147"/>
      <c r="BQ77" s="146"/>
      <c r="BR77" s="146"/>
      <c r="BS77" s="146"/>
      <c r="BT77" s="147"/>
    </row>
    <row r="78" spans="22:73" x14ac:dyDescent="0.25">
      <c r="W78" s="555" t="s">
        <v>298</v>
      </c>
      <c r="X78" s="504" t="s">
        <v>301</v>
      </c>
      <c r="Y78" s="505"/>
      <c r="Z78" s="505"/>
      <c r="AA78" s="505"/>
      <c r="AB78" s="505"/>
      <c r="AC78" s="505"/>
      <c r="AD78" s="505"/>
      <c r="AE78" s="505"/>
      <c r="AF78" s="505"/>
      <c r="AG78" s="505"/>
      <c r="AH78" s="505"/>
      <c r="AI78" s="505"/>
      <c r="AJ78" s="505"/>
      <c r="AK78" s="505"/>
      <c r="AL78" s="364"/>
      <c r="AM78" s="364"/>
      <c r="AN78" s="364"/>
      <c r="AO78" s="365"/>
    </row>
    <row r="79" spans="22:73" x14ac:dyDescent="0.25">
      <c r="W79" s="556"/>
      <c r="X79" s="557" t="s">
        <v>182</v>
      </c>
      <c r="Y79" s="558"/>
      <c r="Z79" s="558"/>
      <c r="AA79" s="558"/>
      <c r="AB79" s="558"/>
      <c r="AC79" s="558"/>
      <c r="AD79" s="558"/>
      <c r="AE79" s="558"/>
      <c r="AF79" s="558"/>
      <c r="AG79" s="558"/>
      <c r="AH79" s="558"/>
      <c r="AI79" s="558"/>
      <c r="AJ79" s="558"/>
      <c r="AK79" s="558"/>
      <c r="AL79" s="368"/>
      <c r="AM79" s="368"/>
      <c r="AN79" s="368"/>
      <c r="AO79" s="369"/>
      <c r="AP79" s="146"/>
      <c r="AQ79" s="146"/>
      <c r="AR79" s="147"/>
      <c r="AS79" s="146"/>
      <c r="AT79" s="146"/>
      <c r="AU79" s="146"/>
      <c r="AV79" s="147"/>
      <c r="AW79" s="146"/>
      <c r="AX79" s="146"/>
      <c r="AY79" s="146"/>
      <c r="AZ79" s="147"/>
      <c r="BA79" s="146"/>
      <c r="BB79" s="146"/>
      <c r="BC79" s="146"/>
      <c r="BD79" s="147"/>
      <c r="BE79" s="146"/>
      <c r="BF79" s="146"/>
      <c r="BG79" s="146"/>
      <c r="BH79" s="147"/>
      <c r="BI79" s="146"/>
      <c r="BJ79" s="146"/>
      <c r="BK79" s="146"/>
      <c r="BL79" s="147"/>
      <c r="BM79" s="146"/>
      <c r="BN79" s="146"/>
      <c r="BO79" s="146"/>
      <c r="BP79" s="147"/>
      <c r="BQ79" s="146"/>
      <c r="BR79" s="146"/>
      <c r="BS79" s="146"/>
      <c r="BT79" s="147"/>
    </row>
    <row r="80" spans="22:73" x14ac:dyDescent="0.25">
      <c r="W80" s="555" t="s">
        <v>299</v>
      </c>
      <c r="X80" s="504" t="s">
        <v>302</v>
      </c>
      <c r="Y80" s="505"/>
      <c r="Z80" s="505"/>
      <c r="AA80" s="505"/>
      <c r="AB80" s="505"/>
      <c r="AC80" s="505"/>
      <c r="AD80" s="505"/>
      <c r="AE80" s="505"/>
      <c r="AF80" s="505"/>
      <c r="AG80" s="505"/>
      <c r="AH80" s="505"/>
      <c r="AI80" s="505"/>
      <c r="AJ80" s="505"/>
      <c r="AK80" s="505"/>
      <c r="AL80" s="364"/>
      <c r="AM80" s="364"/>
      <c r="AN80" s="364"/>
      <c r="AO80" s="365"/>
      <c r="AP80" s="146"/>
      <c r="AQ80" s="146"/>
      <c r="AR80" s="147"/>
      <c r="AS80" s="146"/>
      <c r="AT80" s="146"/>
      <c r="AU80" s="146"/>
      <c r="AV80" s="147"/>
      <c r="AW80" s="146"/>
      <c r="AX80" s="146"/>
      <c r="AY80" s="146"/>
      <c r="AZ80" s="147"/>
      <c r="BA80" s="146"/>
      <c r="BB80" s="146"/>
      <c r="BC80" s="146"/>
      <c r="BD80" s="147"/>
      <c r="BE80" s="146"/>
      <c r="BF80" s="146"/>
      <c r="BG80" s="146"/>
      <c r="BH80" s="147"/>
      <c r="BI80" s="146"/>
      <c r="BJ80" s="146"/>
      <c r="BK80" s="146"/>
      <c r="BL80" s="147"/>
      <c r="BM80" s="146"/>
      <c r="BN80" s="146"/>
      <c r="BO80" s="146"/>
      <c r="BP80" s="147"/>
      <c r="BQ80" s="146"/>
      <c r="BR80" s="146"/>
      <c r="BS80" s="146"/>
      <c r="BT80" s="147"/>
    </row>
    <row r="81" spans="22:73" x14ac:dyDescent="0.25">
      <c r="W81" s="556"/>
      <c r="X81" s="557" t="s">
        <v>183</v>
      </c>
      <c r="Y81" s="558"/>
      <c r="Z81" s="558"/>
      <c r="AA81" s="558"/>
      <c r="AB81" s="558"/>
      <c r="AC81" s="558"/>
      <c r="AD81" s="558"/>
      <c r="AE81" s="558"/>
      <c r="AF81" s="558"/>
      <c r="AG81" s="558"/>
      <c r="AH81" s="558"/>
      <c r="AI81" s="558"/>
      <c r="AJ81" s="558"/>
      <c r="AK81" s="558"/>
      <c r="AL81" s="368"/>
      <c r="AM81" s="368"/>
      <c r="AN81" s="368"/>
      <c r="AO81" s="369"/>
      <c r="AP81" s="146"/>
      <c r="AQ81" s="146"/>
      <c r="AR81" s="147"/>
      <c r="AS81" s="146"/>
      <c r="AT81" s="146"/>
      <c r="AU81" s="146"/>
      <c r="AV81" s="147"/>
      <c r="AW81" s="146"/>
      <c r="AX81" s="146"/>
      <c r="AY81" s="146"/>
      <c r="AZ81" s="147"/>
      <c r="BA81" s="146"/>
      <c r="BB81" s="146"/>
      <c r="BC81" s="146"/>
      <c r="BD81" s="147"/>
      <c r="BE81" s="146"/>
      <c r="BF81" s="146"/>
      <c r="BG81" s="146"/>
      <c r="BH81" s="147"/>
      <c r="BI81" s="146"/>
      <c r="BJ81" s="146"/>
      <c r="BK81" s="146"/>
      <c r="BL81" s="147"/>
      <c r="BM81" s="146"/>
      <c r="BN81" s="146"/>
      <c r="BO81" s="146"/>
      <c r="BP81" s="147"/>
      <c r="BQ81" s="146"/>
      <c r="BR81" s="146"/>
      <c r="BS81" s="146"/>
      <c r="BT81" s="147"/>
    </row>
    <row r="82" spans="22:73" x14ac:dyDescent="0.25">
      <c r="Y82" s="146"/>
      <c r="Z82" s="146"/>
      <c r="AA82" s="146"/>
      <c r="AB82" s="147"/>
      <c r="AC82" s="146"/>
      <c r="AD82" s="146"/>
      <c r="AE82" s="146"/>
      <c r="AF82" s="147"/>
      <c r="AG82" s="146"/>
      <c r="AH82" s="146"/>
      <c r="AI82" s="146"/>
      <c r="AJ82" s="147"/>
      <c r="AK82" s="146"/>
      <c r="AL82" s="146"/>
      <c r="AM82" s="146"/>
      <c r="AN82" s="147"/>
      <c r="AO82" s="146"/>
      <c r="AP82" s="146"/>
      <c r="AQ82" s="146"/>
      <c r="AR82" s="147"/>
      <c r="AS82" s="146"/>
      <c r="AT82" s="146"/>
      <c r="AU82" s="146"/>
      <c r="AV82" s="147"/>
      <c r="AW82" s="146"/>
      <c r="AX82" s="146"/>
      <c r="AY82" s="146"/>
      <c r="AZ82" s="147"/>
      <c r="BA82" s="146"/>
      <c r="BB82" s="146"/>
      <c r="BC82" s="146"/>
      <c r="BD82" s="147"/>
      <c r="BE82" s="146"/>
      <c r="BF82" s="146"/>
      <c r="BG82" s="146"/>
      <c r="BH82" s="147"/>
      <c r="BI82" s="146"/>
      <c r="BJ82" s="146"/>
      <c r="BK82" s="146"/>
      <c r="BL82" s="147"/>
      <c r="BM82" s="146"/>
      <c r="BN82" s="146"/>
      <c r="BO82" s="146"/>
      <c r="BP82" s="147"/>
      <c r="BQ82" s="146"/>
      <c r="BR82" s="146"/>
      <c r="BS82" s="146"/>
      <c r="BT82" s="147"/>
    </row>
    <row r="83" spans="22:73" x14ac:dyDescent="0.25">
      <c r="X83" s="559" t="s">
        <v>156</v>
      </c>
      <c r="Y83" s="562"/>
      <c r="Z83" s="562"/>
      <c r="AA83" s="562"/>
      <c r="AB83" s="562"/>
      <c r="AC83" s="562"/>
      <c r="AD83" s="562"/>
      <c r="AE83" s="562"/>
      <c r="AF83" s="562"/>
      <c r="AG83" s="562"/>
      <c r="AH83" s="562"/>
      <c r="AI83" s="562"/>
      <c r="AJ83" s="562"/>
      <c r="AK83" s="562"/>
      <c r="AL83" s="561"/>
      <c r="AM83" s="561"/>
      <c r="AN83" s="561"/>
      <c r="AO83" s="561"/>
      <c r="AP83" s="146"/>
      <c r="AQ83" s="146"/>
      <c r="AR83" s="147"/>
      <c r="AS83" s="146"/>
      <c r="AT83" s="146"/>
      <c r="AU83" s="146"/>
      <c r="AV83" s="147"/>
      <c r="AW83" s="146"/>
      <c r="AX83" s="146"/>
      <c r="AY83" s="146"/>
      <c r="AZ83" s="147"/>
      <c r="BA83" s="146"/>
      <c r="BB83" s="146"/>
      <c r="BC83" s="146"/>
      <c r="BD83" s="147"/>
      <c r="BE83" s="146"/>
      <c r="BF83" s="146"/>
      <c r="BG83" s="146"/>
      <c r="BH83" s="147"/>
      <c r="BI83" s="146"/>
      <c r="BJ83" s="146"/>
      <c r="BK83" s="146"/>
      <c r="BL83" s="147"/>
      <c r="BM83" s="146"/>
      <c r="BN83" s="146"/>
      <c r="BO83" s="146"/>
      <c r="BP83" s="147"/>
      <c r="BQ83" s="146"/>
      <c r="BR83" s="146"/>
      <c r="BS83" s="146"/>
      <c r="BT83" s="147"/>
    </row>
    <row r="84" spans="22:73" x14ac:dyDescent="0.25">
      <c r="X84" s="559" t="s">
        <v>157</v>
      </c>
      <c r="Y84" s="560"/>
      <c r="Z84" s="560"/>
      <c r="AA84" s="560"/>
      <c r="AB84" s="560"/>
      <c r="AC84" s="560"/>
      <c r="AD84" s="560"/>
      <c r="AE84" s="560"/>
      <c r="AF84" s="560"/>
      <c r="AG84" s="560"/>
      <c r="AH84" s="560"/>
      <c r="AI84" s="560"/>
      <c r="AJ84" s="560"/>
      <c r="AK84" s="560"/>
      <c r="AL84" s="561"/>
      <c r="AM84" s="561"/>
      <c r="AN84" s="561"/>
      <c r="AO84" s="561"/>
      <c r="AP84" s="146"/>
      <c r="AQ84" s="146"/>
      <c r="AR84" s="147"/>
      <c r="AS84" s="146"/>
      <c r="AT84" s="146"/>
      <c r="AU84" s="146"/>
      <c r="AV84" s="147"/>
      <c r="AW84" s="146"/>
      <c r="AX84" s="146"/>
      <c r="AY84" s="146"/>
      <c r="AZ84" s="147"/>
      <c r="BA84" s="146"/>
      <c r="BB84" s="146"/>
      <c r="BC84" s="146"/>
      <c r="BD84" s="147"/>
      <c r="BE84" s="146"/>
      <c r="BF84" s="146"/>
      <c r="BG84" s="146"/>
      <c r="BH84" s="147"/>
      <c r="BI84" s="146"/>
      <c r="BJ84" s="146"/>
      <c r="BK84" s="146"/>
      <c r="BL84" s="147"/>
      <c r="BM84" s="146"/>
      <c r="BN84" s="146"/>
      <c r="BO84" s="146"/>
      <c r="BP84" s="147"/>
      <c r="BQ84" s="146"/>
      <c r="BR84" s="146"/>
      <c r="BS84" s="146"/>
      <c r="BT84" s="147"/>
    </row>
    <row r="85" spans="22:73" x14ac:dyDescent="0.25">
      <c r="X85" s="150" t="s">
        <v>300</v>
      </c>
      <c r="Y85" s="146"/>
      <c r="Z85" s="146"/>
      <c r="AA85" s="146"/>
      <c r="AB85" s="147"/>
      <c r="AC85" s="146"/>
      <c r="AD85" s="146"/>
      <c r="AE85" s="146"/>
      <c r="AF85" s="147"/>
      <c r="AG85" s="146"/>
      <c r="AH85" s="146"/>
      <c r="AI85" s="146"/>
      <c r="AJ85" s="147"/>
      <c r="AK85" s="146"/>
      <c r="AL85" s="146"/>
      <c r="AM85" s="146"/>
      <c r="AN85" s="147"/>
      <c r="AO85" s="146"/>
      <c r="AP85" s="146"/>
      <c r="AQ85" s="146"/>
      <c r="AR85" s="147"/>
      <c r="AS85" s="146"/>
      <c r="AT85" s="146"/>
      <c r="AU85" s="146"/>
      <c r="AV85" s="147"/>
      <c r="AW85" s="146"/>
      <c r="AX85" s="146"/>
      <c r="AY85" s="146"/>
      <c r="AZ85" s="147"/>
      <c r="BA85" s="146"/>
      <c r="BB85" s="146"/>
      <c r="BC85" s="146"/>
      <c r="BD85" s="147"/>
      <c r="BE85" s="146"/>
      <c r="BF85" s="146"/>
      <c r="BG85" s="146"/>
      <c r="BH85" s="147"/>
      <c r="BI85" s="146"/>
      <c r="BJ85" s="146"/>
      <c r="BK85" s="146"/>
      <c r="BL85" s="147"/>
      <c r="BM85" s="146"/>
      <c r="BN85" s="146"/>
      <c r="BO85" s="146"/>
      <c r="BP85" s="147"/>
      <c r="BQ85" s="146"/>
      <c r="BR85" s="146"/>
      <c r="BS85" s="146"/>
      <c r="BT85" s="147"/>
    </row>
    <row r="86" spans="22:73" x14ac:dyDescent="0.25">
      <c r="Y86" s="146"/>
      <c r="Z86" s="146"/>
      <c r="AA86" s="146"/>
      <c r="AB86" s="147"/>
      <c r="AC86" s="146"/>
      <c r="AD86" s="146"/>
      <c r="AE86" s="146"/>
      <c r="AF86" s="147"/>
      <c r="AG86" s="146"/>
      <c r="AH86" s="146"/>
      <c r="AI86" s="146"/>
      <c r="AJ86" s="147"/>
      <c r="AK86" s="146"/>
      <c r="AL86" s="146"/>
      <c r="AM86" s="146"/>
      <c r="AN86" s="147"/>
      <c r="AO86" s="146"/>
      <c r="AP86" s="146"/>
      <c r="AQ86" s="146"/>
      <c r="AR86" s="147"/>
      <c r="AS86" s="146"/>
      <c r="AT86" s="146"/>
      <c r="AU86" s="146"/>
      <c r="AV86" s="147"/>
      <c r="AW86" s="146"/>
      <c r="AX86" s="146"/>
      <c r="AY86" s="146"/>
      <c r="AZ86" s="147"/>
      <c r="BA86" s="146"/>
      <c r="BB86" s="146"/>
      <c r="BC86" s="146"/>
      <c r="BD86" s="147"/>
      <c r="BE86" s="146"/>
      <c r="BF86" s="146"/>
      <c r="BG86" s="146"/>
      <c r="BH86" s="147"/>
      <c r="BI86" s="146"/>
      <c r="BJ86" s="146"/>
      <c r="BK86" s="146"/>
      <c r="BL86" s="147"/>
      <c r="BM86" s="146"/>
      <c r="BN86" s="146"/>
      <c r="BO86" s="146"/>
      <c r="BP86" s="147"/>
      <c r="BQ86" s="146"/>
      <c r="BR86" s="146"/>
      <c r="BS86" s="146"/>
      <c r="BT86" s="147"/>
    </row>
    <row r="87" spans="22:73" x14ac:dyDescent="0.25">
      <c r="Y87" s="146"/>
      <c r="Z87" s="146"/>
      <c r="AA87" s="146"/>
      <c r="AB87" s="147"/>
      <c r="AC87" s="146"/>
      <c r="AD87" s="146"/>
      <c r="AE87" s="146"/>
      <c r="AF87" s="147"/>
      <c r="AG87" s="146"/>
      <c r="AH87" s="146"/>
      <c r="AI87" s="146"/>
      <c r="AJ87" s="147"/>
      <c r="AK87" s="146"/>
      <c r="AL87" s="146"/>
      <c r="AM87" s="146"/>
      <c r="AN87" s="147"/>
      <c r="AO87" s="146"/>
      <c r="AP87" s="146"/>
      <c r="AQ87" s="146"/>
      <c r="AR87" s="147"/>
      <c r="AS87" s="146"/>
      <c r="AT87" s="146"/>
      <c r="AU87" s="146"/>
      <c r="AV87" s="147"/>
      <c r="AW87" s="146"/>
      <c r="AX87" s="146"/>
      <c r="AY87" s="146"/>
      <c r="AZ87" s="147"/>
      <c r="BA87" s="146"/>
      <c r="BB87" s="146"/>
      <c r="BC87" s="146"/>
      <c r="BD87" s="147"/>
      <c r="BE87" s="146"/>
      <c r="BF87" s="146"/>
      <c r="BG87" s="146"/>
      <c r="BH87" s="147"/>
      <c r="BI87" s="146"/>
      <c r="BJ87" s="146"/>
      <c r="BK87" s="146"/>
      <c r="BL87" s="147"/>
      <c r="BM87" s="146"/>
      <c r="BN87" s="146"/>
      <c r="BO87" s="146"/>
      <c r="BP87" s="147"/>
      <c r="BQ87" s="146"/>
      <c r="BR87" s="146"/>
      <c r="BS87" s="146"/>
      <c r="BT87" s="147"/>
    </row>
    <row r="88" spans="22:73" ht="21.75" thickBot="1" x14ac:dyDescent="0.3">
      <c r="V88" s="278" t="s">
        <v>249</v>
      </c>
      <c r="W88" s="180"/>
      <c r="X88" s="180"/>
      <c r="Y88" s="180"/>
      <c r="Z88" s="180"/>
      <c r="AA88" s="226"/>
      <c r="AB88" s="180"/>
      <c r="AC88" s="180"/>
      <c r="AD88" s="243"/>
      <c r="AE88" s="180"/>
      <c r="AF88" s="168"/>
      <c r="AG88" s="279"/>
      <c r="AH88" s="85"/>
      <c r="AI88" s="85"/>
      <c r="AJ88" s="279"/>
      <c r="AK88" s="85"/>
      <c r="AL88" s="85"/>
      <c r="AM88" s="279"/>
      <c r="AN88" s="85"/>
      <c r="AO88" s="85"/>
      <c r="AP88" s="279"/>
      <c r="AQ88" s="85"/>
      <c r="AR88" s="85"/>
      <c r="AS88" s="146"/>
      <c r="AT88" s="146"/>
      <c r="AU88" s="146"/>
      <c r="AV88" s="147"/>
      <c r="AW88" s="146"/>
      <c r="AX88" s="146"/>
      <c r="AY88" s="146"/>
      <c r="AZ88" s="147"/>
      <c r="BA88" s="146"/>
      <c r="BB88" s="146"/>
      <c r="BC88" s="146"/>
      <c r="BD88" s="147"/>
      <c r="BE88" s="146"/>
      <c r="BF88" s="146"/>
      <c r="BG88" s="146"/>
      <c r="BH88" s="147"/>
      <c r="BI88" s="146"/>
      <c r="BJ88" s="146"/>
      <c r="BK88" s="146"/>
      <c r="BL88" s="147"/>
      <c r="BM88" s="146"/>
      <c r="BN88" s="146"/>
      <c r="BO88" s="146"/>
      <c r="BP88" s="147"/>
      <c r="BQ88" s="146"/>
      <c r="BR88" s="146"/>
      <c r="BS88" s="146"/>
      <c r="BT88" s="147"/>
    </row>
    <row r="89" spans="22:73" x14ac:dyDescent="0.25">
      <c r="V89" s="181"/>
      <c r="W89" s="182"/>
      <c r="X89" s="182"/>
      <c r="Y89" s="182"/>
      <c r="Z89" s="182"/>
      <c r="AA89" s="227"/>
      <c r="AB89" s="182"/>
      <c r="AC89" s="183"/>
      <c r="AD89" s="243"/>
      <c r="AE89" s="180"/>
      <c r="AF89" s="180"/>
      <c r="AG89" s="279"/>
      <c r="AH89" s="85"/>
      <c r="AI89" s="85"/>
      <c r="AJ89" s="279"/>
      <c r="AK89" s="85"/>
      <c r="AL89" s="85"/>
      <c r="AM89" s="279"/>
      <c r="AN89" s="85"/>
      <c r="AO89" s="85"/>
      <c r="AP89" s="279"/>
      <c r="AQ89" s="85"/>
      <c r="AR89" s="85"/>
      <c r="AS89" s="146"/>
      <c r="AT89" s="146"/>
      <c r="AU89" s="146"/>
      <c r="AV89" s="147"/>
      <c r="AW89" s="146"/>
      <c r="AX89" s="146"/>
      <c r="AY89" s="146"/>
      <c r="AZ89" s="147"/>
      <c r="BA89" s="146"/>
      <c r="BB89" s="146"/>
      <c r="BC89" s="146"/>
      <c r="BD89" s="147"/>
      <c r="BE89" s="146"/>
      <c r="BF89" s="146"/>
      <c r="BG89" s="146"/>
      <c r="BH89" s="147"/>
      <c r="BI89" s="146"/>
      <c r="BJ89" s="146"/>
      <c r="BK89" s="146"/>
      <c r="BL89" s="147"/>
      <c r="BM89" s="146"/>
      <c r="BN89" s="146"/>
      <c r="BO89" s="146"/>
      <c r="BP89" s="147"/>
      <c r="BQ89" s="146"/>
      <c r="BR89" s="146"/>
      <c r="BS89" s="146"/>
      <c r="BT89" s="147"/>
    </row>
    <row r="90" spans="22:73" ht="40.5" customHeight="1" x14ac:dyDescent="0.25">
      <c r="V90" s="184"/>
      <c r="W90" s="180"/>
      <c r="X90" s="180"/>
      <c r="Y90" s="118" t="s">
        <v>303</v>
      </c>
      <c r="Z90" s="280" t="s">
        <v>304</v>
      </c>
      <c r="AA90" s="118" t="s">
        <v>305</v>
      </c>
      <c r="AB90" s="114"/>
      <c r="AC90" s="126"/>
      <c r="AD90" s="281"/>
      <c r="AE90" s="180"/>
      <c r="AF90" s="282" t="s">
        <v>85</v>
      </c>
      <c r="AG90" s="279"/>
      <c r="AH90" s="85"/>
      <c r="AI90" s="85"/>
      <c r="AJ90" s="279"/>
      <c r="AK90" s="85"/>
      <c r="AL90" s="85"/>
      <c r="AM90" s="279"/>
      <c r="AN90" s="85"/>
      <c r="AO90" s="85"/>
      <c r="AP90" s="279"/>
      <c r="AQ90" s="85"/>
      <c r="AR90" s="85"/>
      <c r="AS90" s="146"/>
      <c r="AT90" s="146"/>
      <c r="AU90" s="146"/>
      <c r="AV90" s="147"/>
      <c r="AW90" s="146"/>
      <c r="AX90" s="146"/>
      <c r="AY90" s="146"/>
      <c r="AZ90" s="147"/>
      <c r="BA90" s="146"/>
      <c r="BB90" s="146"/>
      <c r="BC90" s="146"/>
      <c r="BD90" s="147"/>
      <c r="BE90" s="146"/>
      <c r="BF90" s="146"/>
      <c r="BG90" s="146"/>
      <c r="BH90" s="147"/>
      <c r="BI90" s="146"/>
      <c r="BJ90" s="146"/>
      <c r="BK90" s="146"/>
      <c r="BL90" s="147"/>
      <c r="BM90" s="146"/>
      <c r="BN90" s="146"/>
      <c r="BO90" s="146"/>
      <c r="BP90" s="147"/>
      <c r="BQ90" s="146"/>
      <c r="BR90" s="146"/>
      <c r="BS90" s="146"/>
      <c r="BT90" s="147"/>
    </row>
    <row r="91" spans="22:73" ht="15" customHeight="1" x14ac:dyDescent="0.25">
      <c r="V91" s="184"/>
      <c r="W91" s="397" t="s">
        <v>250</v>
      </c>
      <c r="X91" s="230" t="s">
        <v>288</v>
      </c>
      <c r="Y91" s="261"/>
      <c r="Z91" s="261"/>
      <c r="AA91" s="261"/>
      <c r="AB91" s="114"/>
      <c r="AC91" s="283"/>
      <c r="AD91" s="281"/>
      <c r="AE91" s="180"/>
      <c r="AF91" s="284"/>
      <c r="AG91" s="279"/>
      <c r="AH91" s="85"/>
      <c r="AI91" s="85"/>
      <c r="AJ91" s="279"/>
      <c r="AK91" s="85"/>
      <c r="AL91" s="85"/>
      <c r="AM91" s="279"/>
      <c r="AN91" s="85"/>
      <c r="AO91" s="85"/>
      <c r="AP91" s="279"/>
      <c r="AQ91" s="85"/>
      <c r="AR91" s="85"/>
      <c r="AS91" s="146"/>
      <c r="AT91" s="146"/>
      <c r="AU91" s="146"/>
      <c r="AV91" s="147"/>
      <c r="AW91" s="146"/>
      <c r="AX91" s="146"/>
      <c r="AY91" s="146"/>
      <c r="AZ91" s="147"/>
      <c r="BA91" s="146"/>
      <c r="BB91" s="146"/>
      <c r="BC91" s="146"/>
      <c r="BD91" s="147"/>
      <c r="BE91" s="146"/>
      <c r="BF91" s="146"/>
      <c r="BG91" s="146"/>
      <c r="BH91" s="147"/>
      <c r="BI91" s="146"/>
      <c r="BJ91" s="146"/>
      <c r="BK91" s="146"/>
      <c r="BL91" s="147"/>
      <c r="BM91" s="146"/>
      <c r="BN91" s="146"/>
      <c r="BO91" s="146"/>
      <c r="BP91" s="147"/>
      <c r="BQ91" s="146"/>
      <c r="BR91" s="146"/>
      <c r="BS91" s="146"/>
      <c r="BT91" s="147"/>
    </row>
    <row r="92" spans="22:73" x14ac:dyDescent="0.25">
      <c r="V92" s="184"/>
      <c r="W92" s="398"/>
      <c r="X92" s="232" t="s">
        <v>289</v>
      </c>
      <c r="Y92" s="4"/>
      <c r="Z92" s="4"/>
      <c r="AA92" s="4"/>
      <c r="AB92" s="114"/>
      <c r="AC92" s="285"/>
      <c r="AD92" s="243"/>
      <c r="AE92" s="180"/>
      <c r="AF92" s="286">
        <f>(Y92-AA92)*0.05</f>
        <v>0</v>
      </c>
      <c r="AG92" s="279"/>
      <c r="AH92" s="85"/>
      <c r="AI92" s="85"/>
      <c r="AJ92" s="279"/>
      <c r="AK92" s="85"/>
      <c r="AL92" s="85"/>
      <c r="AM92" s="279"/>
      <c r="AN92" s="85"/>
      <c r="AO92" s="85"/>
      <c r="AP92" s="279"/>
      <c r="AQ92" s="85"/>
      <c r="AR92" s="85"/>
      <c r="AS92" s="146"/>
      <c r="AT92" s="146"/>
      <c r="AU92" s="146"/>
      <c r="AV92" s="147"/>
      <c r="AW92" s="146"/>
      <c r="AX92" s="146"/>
      <c r="AY92" s="146"/>
      <c r="AZ92" s="147"/>
      <c r="BA92" s="146"/>
      <c r="BB92" s="146"/>
      <c r="BC92" s="146"/>
      <c r="BD92" s="147"/>
      <c r="BE92" s="146"/>
      <c r="BF92" s="146"/>
      <c r="BG92" s="146"/>
      <c r="BH92" s="147"/>
      <c r="BI92" s="146"/>
      <c r="BJ92" s="146"/>
      <c r="BK92" s="146"/>
      <c r="BL92" s="147"/>
      <c r="BM92" s="146"/>
      <c r="BN92" s="146"/>
      <c r="BO92" s="146"/>
      <c r="BP92" s="147"/>
      <c r="BQ92" s="146"/>
      <c r="BR92" s="146"/>
      <c r="BS92" s="146"/>
      <c r="BT92" s="147"/>
    </row>
    <row r="93" spans="22:73" x14ac:dyDescent="0.25">
      <c r="V93" s="184"/>
      <c r="W93" s="398"/>
      <c r="X93" s="232" t="s">
        <v>290</v>
      </c>
      <c r="Y93" s="4"/>
      <c r="Z93" s="4"/>
      <c r="AA93" s="4"/>
      <c r="AB93" s="114"/>
      <c r="AC93" s="283"/>
      <c r="AD93" s="243"/>
      <c r="AE93" s="180"/>
      <c r="AF93" s="286">
        <f>(Y93-AA93)*0.1</f>
        <v>0</v>
      </c>
      <c r="AG93" s="279"/>
      <c r="AH93" s="85"/>
      <c r="AI93" s="85"/>
      <c r="AJ93" s="279"/>
      <c r="AK93" s="85"/>
      <c r="AL93" s="85"/>
      <c r="AM93" s="279"/>
      <c r="AN93" s="85"/>
      <c r="AO93" s="85"/>
      <c r="AP93" s="279"/>
      <c r="AQ93" s="85"/>
      <c r="AR93" s="85"/>
      <c r="AS93" s="146"/>
      <c r="AT93" s="146"/>
      <c r="AU93" s="146"/>
      <c r="AV93" s="147"/>
      <c r="AW93" s="146"/>
      <c r="AX93" s="146"/>
      <c r="AY93" s="146"/>
      <c r="AZ93" s="147"/>
      <c r="BA93" s="146"/>
      <c r="BB93" s="146"/>
      <c r="BC93" s="146"/>
      <c r="BD93" s="147"/>
      <c r="BE93" s="146"/>
      <c r="BF93" s="146"/>
      <c r="BG93" s="146"/>
      <c r="BH93" s="147"/>
      <c r="BI93" s="146"/>
      <c r="BJ93" s="146"/>
      <c r="BK93" s="146"/>
      <c r="BL93" s="147"/>
      <c r="BM93" s="146"/>
      <c r="BN93" s="146"/>
      <c r="BO93" s="146"/>
      <c r="BP93" s="147"/>
      <c r="BQ93" s="146"/>
      <c r="BR93" s="146"/>
      <c r="BS93" s="146"/>
      <c r="BT93" s="147"/>
    </row>
    <row r="94" spans="22:73" x14ac:dyDescent="0.25">
      <c r="V94" s="184"/>
      <c r="W94" s="398"/>
      <c r="X94" s="232" t="s">
        <v>291</v>
      </c>
      <c r="Y94" s="4"/>
      <c r="Z94" s="4"/>
      <c r="AA94" s="4"/>
      <c r="AB94" s="114"/>
      <c r="AC94" s="283"/>
      <c r="AD94" s="243"/>
      <c r="AE94" s="180"/>
      <c r="AF94" s="286">
        <f>(Y94-AA94)*0.15</f>
        <v>0</v>
      </c>
      <c r="AG94" s="279"/>
      <c r="AH94" s="85"/>
      <c r="AI94" s="85"/>
      <c r="AJ94" s="279"/>
      <c r="AK94" s="85"/>
      <c r="AL94" s="85"/>
      <c r="AM94" s="279"/>
      <c r="AN94" s="85"/>
      <c r="AO94" s="85"/>
      <c r="AP94" s="279"/>
      <c r="AQ94" s="85"/>
      <c r="AR94" s="85"/>
      <c r="AS94" s="146"/>
      <c r="AT94" s="146"/>
      <c r="AU94" s="146"/>
      <c r="AV94" s="147"/>
      <c r="AW94" s="146"/>
      <c r="AX94" s="146"/>
      <c r="AY94" s="146"/>
      <c r="AZ94" s="147"/>
      <c r="BA94" s="146"/>
      <c r="BB94" s="146"/>
      <c r="BC94" s="146"/>
      <c r="BD94" s="147"/>
      <c r="BE94" s="146"/>
      <c r="BF94" s="146"/>
      <c r="BG94" s="146"/>
      <c r="BH94" s="147"/>
      <c r="BI94" s="146"/>
      <c r="BJ94" s="146"/>
      <c r="BK94" s="146"/>
      <c r="BL94" s="147"/>
      <c r="BM94" s="146"/>
      <c r="BN94" s="146"/>
      <c r="BO94" s="146"/>
      <c r="BP94" s="147"/>
      <c r="BQ94" s="146"/>
      <c r="BR94" s="146"/>
      <c r="BS94" s="146"/>
      <c r="BT94" s="147"/>
    </row>
    <row r="95" spans="22:73" x14ac:dyDescent="0.25">
      <c r="V95" s="184"/>
      <c r="W95" s="398"/>
      <c r="X95" s="232" t="s">
        <v>292</v>
      </c>
      <c r="Y95" s="4"/>
      <c r="Z95" s="4"/>
      <c r="AA95" s="4"/>
      <c r="AB95" s="114"/>
      <c r="AC95" s="283"/>
      <c r="AD95" s="243"/>
      <c r="AE95" s="180"/>
      <c r="AF95" s="286">
        <f>(Y95-AA95)*0.2</f>
        <v>0</v>
      </c>
      <c r="AG95" s="279"/>
      <c r="AH95" s="85"/>
      <c r="AI95" s="85"/>
      <c r="AJ95" s="279"/>
      <c r="AK95" s="85"/>
      <c r="AL95" s="85"/>
      <c r="AM95" s="279"/>
      <c r="AN95" s="85"/>
      <c r="AO95" s="85"/>
      <c r="AP95" s="279"/>
      <c r="AQ95" s="85"/>
      <c r="AR95" s="85"/>
      <c r="BR95" s="113"/>
      <c r="BS95" s="113"/>
      <c r="BT95" s="114"/>
      <c r="BU95" s="92"/>
    </row>
    <row r="96" spans="22:73" x14ac:dyDescent="0.25">
      <c r="V96" s="184"/>
      <c r="W96" s="398"/>
      <c r="X96" s="232" t="s">
        <v>293</v>
      </c>
      <c r="Y96" s="4"/>
      <c r="Z96" s="4"/>
      <c r="AA96" s="4"/>
      <c r="AB96" s="114"/>
      <c r="AC96" s="283"/>
      <c r="AD96" s="243"/>
      <c r="AE96" s="180"/>
      <c r="AF96" s="286">
        <f>(Y96-AA96)*0.25</f>
        <v>0</v>
      </c>
      <c r="AG96" s="279"/>
      <c r="AH96" s="85"/>
      <c r="AI96" s="85"/>
      <c r="AJ96" s="279"/>
      <c r="AK96" s="85"/>
      <c r="AL96" s="85"/>
      <c r="AM96" s="279"/>
      <c r="AN96" s="85"/>
      <c r="AO96" s="85"/>
      <c r="AP96" s="279"/>
      <c r="AQ96" s="85"/>
      <c r="AR96" s="85"/>
      <c r="BR96" s="113"/>
      <c r="BS96" s="113"/>
      <c r="BT96" s="114"/>
      <c r="BU96" s="92"/>
    </row>
    <row r="97" spans="22:73" x14ac:dyDescent="0.25">
      <c r="V97" s="184"/>
      <c r="W97" s="398"/>
      <c r="X97" s="232" t="s">
        <v>294</v>
      </c>
      <c r="Y97" s="4"/>
      <c r="Z97" s="4"/>
      <c r="AA97" s="4"/>
      <c r="AB97" s="114"/>
      <c r="AC97" s="283"/>
      <c r="AD97" s="243"/>
      <c r="AE97" s="180"/>
      <c r="AF97" s="286">
        <f>(Y97-AA97)*0.3</f>
        <v>0</v>
      </c>
      <c r="AG97" s="279"/>
      <c r="AH97" s="85"/>
      <c r="AI97" s="85"/>
      <c r="AJ97" s="279"/>
      <c r="AK97" s="85"/>
      <c r="AL97" s="85"/>
      <c r="AM97" s="279"/>
      <c r="AN97" s="85"/>
      <c r="AO97" s="85"/>
      <c r="AP97" s="279"/>
      <c r="AQ97" s="85"/>
      <c r="AR97" s="85"/>
      <c r="BR97" s="113"/>
      <c r="BS97" s="113"/>
      <c r="BT97" s="114"/>
      <c r="BU97" s="92"/>
    </row>
    <row r="98" spans="22:73" x14ac:dyDescent="0.25">
      <c r="V98" s="184"/>
      <c r="W98" s="398"/>
      <c r="X98" s="232" t="s">
        <v>295</v>
      </c>
      <c r="Y98" s="4"/>
      <c r="Z98" s="4"/>
      <c r="AA98" s="4"/>
      <c r="AB98" s="114"/>
      <c r="AC98" s="283"/>
      <c r="AD98" s="243"/>
      <c r="AE98" s="180"/>
      <c r="AF98" s="286">
        <f>(Y98-AA98)*0.35</f>
        <v>0</v>
      </c>
      <c r="AG98" s="279"/>
      <c r="AH98" s="85"/>
      <c r="AI98" s="85"/>
      <c r="AJ98" s="279"/>
      <c r="AK98" s="85"/>
      <c r="AL98" s="85"/>
      <c r="AM98" s="279"/>
      <c r="AN98" s="85"/>
      <c r="AO98" s="85"/>
      <c r="AP98" s="279"/>
      <c r="AQ98" s="85"/>
      <c r="AR98" s="85"/>
      <c r="BR98" s="113"/>
      <c r="BS98" s="113"/>
      <c r="BT98" s="114"/>
      <c r="BU98" s="92"/>
    </row>
    <row r="99" spans="22:73" x14ac:dyDescent="0.25">
      <c r="V99" s="184"/>
      <c r="W99" s="398"/>
      <c r="X99" s="232" t="s">
        <v>296</v>
      </c>
      <c r="Y99" s="4"/>
      <c r="Z99" s="4"/>
      <c r="AA99" s="4"/>
      <c r="AB99" s="114"/>
      <c r="AC99" s="283"/>
      <c r="AD99" s="243"/>
      <c r="AE99" s="180"/>
      <c r="AF99" s="286">
        <f>(Y99-AA99)*0.4</f>
        <v>0</v>
      </c>
      <c r="AG99" s="279"/>
      <c r="AH99" s="85"/>
      <c r="AI99" s="85"/>
      <c r="AJ99" s="279"/>
      <c r="AK99" s="85"/>
      <c r="AL99" s="85"/>
      <c r="AM99" s="279"/>
      <c r="AN99" s="85"/>
      <c r="AO99" s="85"/>
      <c r="AP99" s="279"/>
      <c r="AQ99" s="85"/>
      <c r="AR99" s="85"/>
      <c r="BR99" s="113"/>
      <c r="BS99" s="113"/>
      <c r="BT99" s="114"/>
      <c r="BU99" s="92"/>
    </row>
    <row r="100" spans="22:73" x14ac:dyDescent="0.25">
      <c r="V100" s="184"/>
      <c r="W100" s="398"/>
      <c r="X100" s="232" t="s">
        <v>306</v>
      </c>
      <c r="Y100" s="667"/>
      <c r="Z100" s="667"/>
      <c r="AA100" s="667"/>
      <c r="AB100" s="114"/>
      <c r="AC100" s="283"/>
      <c r="AD100" s="243"/>
      <c r="AE100" s="180"/>
      <c r="AF100" s="286">
        <f>(Y100-AA100)*0.4</f>
        <v>0</v>
      </c>
      <c r="AG100" s="279"/>
      <c r="AH100" s="85"/>
      <c r="AI100" s="85"/>
      <c r="AJ100" s="279"/>
      <c r="AK100" s="85"/>
      <c r="AL100" s="85"/>
      <c r="AM100" s="279"/>
      <c r="AN100" s="85"/>
      <c r="AO100" s="85"/>
      <c r="AP100" s="279"/>
      <c r="AQ100" s="85"/>
      <c r="AR100" s="85"/>
    </row>
    <row r="101" spans="22:73" x14ac:dyDescent="0.25">
      <c r="V101" s="184"/>
      <c r="W101" s="180"/>
      <c r="X101" s="234" t="s">
        <v>83</v>
      </c>
      <c r="Y101" s="235">
        <f>SUM(Y91:Y100)</f>
        <v>0</v>
      </c>
      <c r="Z101" s="235">
        <f>SUM(AA91:AA100)</f>
        <v>0</v>
      </c>
      <c r="AA101" s="235">
        <f>SUM(AA91:AA100)</f>
        <v>0</v>
      </c>
      <c r="AB101" s="114"/>
      <c r="AC101" s="287"/>
      <c r="AD101" s="236"/>
      <c r="AE101" s="180"/>
      <c r="AF101" s="235">
        <f>SUM(AF91:AF100)</f>
        <v>0</v>
      </c>
      <c r="AG101" s="279"/>
      <c r="AH101" s="85"/>
      <c r="AI101" s="85"/>
      <c r="AJ101" s="279"/>
      <c r="AK101" s="85"/>
      <c r="AL101" s="85"/>
      <c r="AM101" s="279"/>
      <c r="AN101" s="85"/>
      <c r="AO101" s="85"/>
      <c r="AP101" s="279"/>
      <c r="AQ101" s="85"/>
      <c r="AR101" s="85"/>
    </row>
    <row r="102" spans="22:73" ht="15.75" thickBot="1" x14ac:dyDescent="0.3">
      <c r="V102" s="199"/>
      <c r="W102" s="201"/>
      <c r="X102" s="201"/>
      <c r="Y102" s="201"/>
      <c r="Z102" s="201"/>
      <c r="AA102" s="237"/>
      <c r="AB102" s="201"/>
      <c r="AC102" s="202"/>
      <c r="AD102" s="243"/>
      <c r="AE102" s="180"/>
      <c r="AF102" s="180"/>
      <c r="AG102" s="279"/>
      <c r="AH102" s="85"/>
      <c r="AI102" s="85"/>
      <c r="AJ102" s="279"/>
      <c r="AK102" s="85"/>
      <c r="AL102" s="85"/>
      <c r="AM102" s="279"/>
      <c r="AN102" s="85"/>
      <c r="AO102" s="85"/>
      <c r="AP102" s="279"/>
      <c r="AQ102" s="85"/>
      <c r="AR102" s="85"/>
    </row>
    <row r="103" spans="22:73" x14ac:dyDescent="0.25">
      <c r="V103" s="85"/>
      <c r="W103" s="85"/>
      <c r="X103" s="85"/>
      <c r="Y103" s="85"/>
      <c r="Z103" s="85"/>
      <c r="AA103" s="238"/>
      <c r="AB103" s="85"/>
      <c r="AC103" s="180"/>
      <c r="AD103" s="279"/>
      <c r="AE103" s="85"/>
      <c r="AF103" s="85"/>
      <c r="AG103" s="279"/>
      <c r="AH103" s="85"/>
      <c r="AI103" s="85"/>
      <c r="AJ103" s="279"/>
      <c r="AK103" s="85"/>
      <c r="AL103" s="85"/>
      <c r="AM103" s="279"/>
      <c r="AN103" s="85"/>
      <c r="AO103" s="85"/>
      <c r="AP103" s="279"/>
      <c r="AQ103" s="85"/>
      <c r="AR103" s="85"/>
    </row>
    <row r="104" spans="22:73" x14ac:dyDescent="0.25">
      <c r="V104" s="85"/>
      <c r="W104" s="85"/>
    </row>
    <row r="105" spans="22:73" x14ac:dyDescent="0.25">
      <c r="V105" s="85"/>
      <c r="W105" s="85"/>
      <c r="X105" s="239" t="s">
        <v>257</v>
      </c>
      <c r="Y105" s="85"/>
      <c r="Z105" s="238"/>
      <c r="AA105" s="85"/>
      <c r="AB105" s="85"/>
      <c r="AC105" s="279"/>
      <c r="AD105" s="85"/>
      <c r="AE105" s="85"/>
      <c r="AF105" s="279"/>
      <c r="AG105" s="85"/>
      <c r="AH105" s="85"/>
      <c r="AI105" s="279"/>
      <c r="AJ105" s="85"/>
      <c r="AK105" s="85"/>
      <c r="AL105" s="279"/>
      <c r="AM105" s="85"/>
      <c r="AN105" s="85"/>
      <c r="AO105" s="279"/>
      <c r="AP105" s="85"/>
      <c r="AQ105" s="85"/>
    </row>
    <row r="106" spans="22:73" x14ac:dyDescent="0.25">
      <c r="V106" s="85"/>
      <c r="W106" s="370" t="s">
        <v>250</v>
      </c>
      <c r="X106" s="536" t="s">
        <v>258</v>
      </c>
      <c r="Y106" s="537"/>
      <c r="Z106" s="537"/>
      <c r="AA106" s="537"/>
      <c r="AB106" s="537"/>
      <c r="AC106" s="537"/>
      <c r="AD106" s="537"/>
      <c r="AE106" s="537"/>
      <c r="AF106" s="537"/>
      <c r="AG106" s="537"/>
      <c r="AH106" s="537"/>
      <c r="AI106" s="537"/>
      <c r="AJ106" s="537"/>
      <c r="AK106" s="537"/>
      <c r="AL106" s="537"/>
      <c r="AM106" s="537"/>
      <c r="AN106" s="537"/>
      <c r="AO106" s="537"/>
      <c r="AP106" s="538"/>
      <c r="AQ106" s="539"/>
    </row>
    <row r="107" spans="22:73" x14ac:dyDescent="0.25">
      <c r="V107" s="85"/>
      <c r="W107" s="370"/>
      <c r="X107" s="540"/>
      <c r="Y107" s="541"/>
      <c r="Z107" s="541"/>
      <c r="AA107" s="541"/>
      <c r="AB107" s="541"/>
      <c r="AC107" s="541"/>
      <c r="AD107" s="541"/>
      <c r="AE107" s="541"/>
      <c r="AF107" s="541"/>
      <c r="AG107" s="541"/>
      <c r="AH107" s="541"/>
      <c r="AI107" s="541"/>
      <c r="AJ107" s="541"/>
      <c r="AK107" s="541"/>
      <c r="AL107" s="541"/>
      <c r="AM107" s="541"/>
      <c r="AN107" s="541"/>
      <c r="AO107" s="541"/>
      <c r="AP107" s="542"/>
      <c r="AQ107" s="543"/>
    </row>
    <row r="108" spans="22:73" x14ac:dyDescent="0.25">
      <c r="V108" s="85"/>
      <c r="W108" s="370"/>
      <c r="X108" s="544"/>
      <c r="Y108" s="545"/>
      <c r="Z108" s="545"/>
      <c r="AA108" s="545"/>
      <c r="AB108" s="545"/>
      <c r="AC108" s="545"/>
      <c r="AD108" s="545"/>
      <c r="AE108" s="545"/>
      <c r="AF108" s="545"/>
      <c r="AG108" s="545"/>
      <c r="AH108" s="545"/>
      <c r="AI108" s="545"/>
      <c r="AJ108" s="545"/>
      <c r="AK108" s="545"/>
      <c r="AL108" s="545"/>
      <c r="AM108" s="545"/>
      <c r="AN108" s="545"/>
      <c r="AO108" s="545"/>
      <c r="AP108" s="546"/>
      <c r="AQ108" s="547"/>
    </row>
    <row r="109" spans="22:73" x14ac:dyDescent="0.25">
      <c r="V109" s="85"/>
      <c r="W109" s="370" t="s">
        <v>307</v>
      </c>
      <c r="X109" s="550" t="s">
        <v>308</v>
      </c>
      <c r="Y109" s="551"/>
      <c r="Z109" s="551"/>
      <c r="AA109" s="551"/>
      <c r="AB109" s="551"/>
      <c r="AC109" s="551"/>
      <c r="AD109" s="551"/>
      <c r="AE109" s="551"/>
      <c r="AF109" s="551"/>
      <c r="AG109" s="551"/>
      <c r="AH109" s="551"/>
      <c r="AI109" s="551"/>
      <c r="AJ109" s="551"/>
      <c r="AK109" s="551"/>
      <c r="AL109" s="551"/>
      <c r="AM109" s="551"/>
      <c r="AN109" s="551"/>
      <c r="AO109" s="551"/>
      <c r="AP109" s="551"/>
      <c r="AQ109" s="552"/>
    </row>
    <row r="110" spans="22:73" x14ac:dyDescent="0.25">
      <c r="V110" s="85"/>
      <c r="W110" s="370"/>
      <c r="X110" s="374" t="s">
        <v>181</v>
      </c>
      <c r="Y110" s="542"/>
      <c r="Z110" s="542"/>
      <c r="AA110" s="542"/>
      <c r="AB110" s="542"/>
      <c r="AC110" s="542"/>
      <c r="AD110" s="542"/>
      <c r="AE110" s="542"/>
      <c r="AF110" s="542"/>
      <c r="AG110" s="542"/>
      <c r="AH110" s="542"/>
      <c r="AI110" s="542"/>
      <c r="AJ110" s="542"/>
      <c r="AK110" s="542"/>
      <c r="AL110" s="542"/>
      <c r="AM110" s="542"/>
      <c r="AN110" s="542"/>
      <c r="AO110" s="542"/>
      <c r="AP110" s="542"/>
      <c r="AQ110" s="547"/>
    </row>
    <row r="111" spans="22:73" x14ac:dyDescent="0.25">
      <c r="V111" s="85"/>
      <c r="W111" s="548" t="s">
        <v>311</v>
      </c>
      <c r="X111" s="549" t="s">
        <v>309</v>
      </c>
      <c r="Y111" s="538"/>
      <c r="Z111" s="538"/>
      <c r="AA111" s="538"/>
      <c r="AB111" s="538"/>
      <c r="AC111" s="538"/>
      <c r="AD111" s="538"/>
      <c r="AE111" s="538"/>
      <c r="AF111" s="538"/>
      <c r="AG111" s="538"/>
      <c r="AH111" s="538"/>
      <c r="AI111" s="538"/>
      <c r="AJ111" s="538"/>
      <c r="AK111" s="538"/>
      <c r="AL111" s="538"/>
      <c r="AM111" s="538"/>
      <c r="AN111" s="538"/>
      <c r="AO111" s="538"/>
      <c r="AP111" s="538"/>
      <c r="AQ111" s="539"/>
    </row>
    <row r="112" spans="22:73" x14ac:dyDescent="0.25">
      <c r="V112" s="85"/>
      <c r="W112" s="548"/>
      <c r="X112" s="383" t="s">
        <v>182</v>
      </c>
      <c r="Y112" s="546"/>
      <c r="Z112" s="546"/>
      <c r="AA112" s="546"/>
      <c r="AB112" s="546"/>
      <c r="AC112" s="546"/>
      <c r="AD112" s="546"/>
      <c r="AE112" s="546"/>
      <c r="AF112" s="546"/>
      <c r="AG112" s="546"/>
      <c r="AH112" s="546"/>
      <c r="AI112" s="546"/>
      <c r="AJ112" s="546"/>
      <c r="AK112" s="546"/>
      <c r="AL112" s="546"/>
      <c r="AM112" s="546"/>
      <c r="AN112" s="546"/>
      <c r="AO112" s="546"/>
      <c r="AP112" s="546"/>
      <c r="AQ112" s="547"/>
    </row>
    <row r="113" spans="22:43" x14ac:dyDescent="0.25">
      <c r="V113" s="85"/>
      <c r="W113" s="548" t="s">
        <v>310</v>
      </c>
      <c r="X113" s="380" t="s">
        <v>312</v>
      </c>
      <c r="Y113" s="538"/>
      <c r="Z113" s="538"/>
      <c r="AA113" s="538"/>
      <c r="AB113" s="538"/>
      <c r="AC113" s="538"/>
      <c r="AD113" s="538"/>
      <c r="AE113" s="538"/>
      <c r="AF113" s="538"/>
      <c r="AG113" s="538"/>
      <c r="AH113" s="538"/>
      <c r="AI113" s="538"/>
      <c r="AJ113" s="538"/>
      <c r="AK113" s="538"/>
      <c r="AL113" s="538"/>
      <c r="AM113" s="538"/>
      <c r="AN113" s="538"/>
      <c r="AO113" s="538"/>
      <c r="AP113" s="538"/>
      <c r="AQ113" s="539"/>
    </row>
    <row r="114" spans="22:43" x14ac:dyDescent="0.25">
      <c r="W114" s="548"/>
      <c r="X114" s="383" t="s">
        <v>183</v>
      </c>
      <c r="Y114" s="546"/>
      <c r="Z114" s="546"/>
      <c r="AA114" s="546"/>
      <c r="AB114" s="546"/>
      <c r="AC114" s="546"/>
      <c r="AD114" s="546"/>
      <c r="AE114" s="546"/>
      <c r="AF114" s="546"/>
      <c r="AG114" s="546"/>
      <c r="AH114" s="546"/>
      <c r="AI114" s="546"/>
      <c r="AJ114" s="546"/>
      <c r="AK114" s="546"/>
      <c r="AL114" s="546"/>
      <c r="AM114" s="546"/>
      <c r="AN114" s="546"/>
      <c r="AO114" s="546"/>
      <c r="AP114" s="546"/>
      <c r="AQ114" s="547"/>
    </row>
  </sheetData>
  <sheetProtection password="D6D7" sheet="1" objects="1" scenarios="1" selectLockedCells="1"/>
  <mergeCells count="110">
    <mergeCell ref="Y24:BS25"/>
    <mergeCell ref="X76:AO76"/>
    <mergeCell ref="X75:AO75"/>
    <mergeCell ref="X77:AO77"/>
    <mergeCell ref="X78:AO78"/>
    <mergeCell ref="AF31:AF43"/>
    <mergeCell ref="AC32:AC43"/>
    <mergeCell ref="AD32:AD43"/>
    <mergeCell ref="AE32:AE43"/>
    <mergeCell ref="AG33:AG44"/>
    <mergeCell ref="AH33:AH44"/>
    <mergeCell ref="AI33:AI44"/>
    <mergeCell ref="AJ33:AJ44"/>
    <mergeCell ref="AK34:AK45"/>
    <mergeCell ref="AL34:AL45"/>
    <mergeCell ref="AM34:AM45"/>
    <mergeCell ref="C1:K1"/>
    <mergeCell ref="B4:L4"/>
    <mergeCell ref="C2:K2"/>
    <mergeCell ref="C23:E23"/>
    <mergeCell ref="C14:E15"/>
    <mergeCell ref="C19:E19"/>
    <mergeCell ref="C20:E20"/>
    <mergeCell ref="C21:E21"/>
    <mergeCell ref="C22:E22"/>
    <mergeCell ref="C16:E16"/>
    <mergeCell ref="C18:E18"/>
    <mergeCell ref="C6:G6"/>
    <mergeCell ref="H6:K6"/>
    <mergeCell ref="C7:G7"/>
    <mergeCell ref="H7:K7"/>
    <mergeCell ref="C17:E17"/>
    <mergeCell ref="C37:E37"/>
    <mergeCell ref="C38:E38"/>
    <mergeCell ref="C39:E39"/>
    <mergeCell ref="C40:E40"/>
    <mergeCell ref="B29:S29"/>
    <mergeCell ref="C31:E32"/>
    <mergeCell ref="C33:E33"/>
    <mergeCell ref="C34:E34"/>
    <mergeCell ref="C35:E35"/>
    <mergeCell ref="AO29:AR29"/>
    <mergeCell ref="AS29:AV29"/>
    <mergeCell ref="AW29:AZ29"/>
    <mergeCell ref="BA29:BD29"/>
    <mergeCell ref="BE29:BH29"/>
    <mergeCell ref="BI29:BL29"/>
    <mergeCell ref="BM29:BP29"/>
    <mergeCell ref="BQ29:BT29"/>
    <mergeCell ref="C36:E36"/>
    <mergeCell ref="BQ42:BQ53"/>
    <mergeCell ref="BR42:BR53"/>
    <mergeCell ref="BS42:BS53"/>
    <mergeCell ref="W76:W77"/>
    <mergeCell ref="BJ40:BJ51"/>
    <mergeCell ref="BK40:BK51"/>
    <mergeCell ref="BM41:BM52"/>
    <mergeCell ref="BN41:BN52"/>
    <mergeCell ref="BO41:BO52"/>
    <mergeCell ref="BC38:BC49"/>
    <mergeCell ref="BE39:BE50"/>
    <mergeCell ref="BF39:BF50"/>
    <mergeCell ref="BG39:BG50"/>
    <mergeCell ref="AS36:AS47"/>
    <mergeCell ref="AT36:AT47"/>
    <mergeCell ref="AU36:AU47"/>
    <mergeCell ref="AV36:AV47"/>
    <mergeCell ref="BI40:BI51"/>
    <mergeCell ref="AW37:AW48"/>
    <mergeCell ref="AX37:AX48"/>
    <mergeCell ref="AY37:AY48"/>
    <mergeCell ref="BA38:BA49"/>
    <mergeCell ref="BB38:BB49"/>
    <mergeCell ref="AN34:AN45"/>
    <mergeCell ref="V19:BH20"/>
    <mergeCell ref="W31:W66"/>
    <mergeCell ref="W78:W79"/>
    <mergeCell ref="W80:W81"/>
    <mergeCell ref="X80:AO80"/>
    <mergeCell ref="X81:AO81"/>
    <mergeCell ref="X84:AO84"/>
    <mergeCell ref="X83:AO83"/>
    <mergeCell ref="X79:AO79"/>
    <mergeCell ref="AO35:AO46"/>
    <mergeCell ref="AP35:AP46"/>
    <mergeCell ref="AQ35:AQ46"/>
    <mergeCell ref="AR35:AR46"/>
    <mergeCell ref="Y31:Y42"/>
    <mergeCell ref="Z31:Z42"/>
    <mergeCell ref="AA31:AA42"/>
    <mergeCell ref="AB31:AB42"/>
    <mergeCell ref="Y27:BT27"/>
    <mergeCell ref="W28:X30"/>
    <mergeCell ref="Y28:BT28"/>
    <mergeCell ref="Y29:AA29"/>
    <mergeCell ref="AC29:AF29"/>
    <mergeCell ref="AG29:AJ29"/>
    <mergeCell ref="AK29:AN29"/>
    <mergeCell ref="W91:W100"/>
    <mergeCell ref="W106:W108"/>
    <mergeCell ref="X106:AQ108"/>
    <mergeCell ref="W109:W110"/>
    <mergeCell ref="X110:AQ110"/>
    <mergeCell ref="W111:W112"/>
    <mergeCell ref="W113:W114"/>
    <mergeCell ref="X111:AQ111"/>
    <mergeCell ref="X112:AQ112"/>
    <mergeCell ref="X113:AQ113"/>
    <mergeCell ref="X114:AQ114"/>
    <mergeCell ref="X109:AQ109"/>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19"/>
  <sheetViews>
    <sheetView showGridLines="0" topLeftCell="R80" zoomScale="90" zoomScaleNormal="90" workbookViewId="0">
      <selection activeCell="AC100" sqref="AC100"/>
    </sheetView>
  </sheetViews>
  <sheetFormatPr defaultRowHeight="15" x14ac:dyDescent="0.25"/>
  <cols>
    <col min="1" max="1" width="9.140625" style="82"/>
    <col min="2" max="2" width="3.28515625" style="82" customWidth="1"/>
    <col min="3" max="3" width="13.5703125" style="82" customWidth="1"/>
    <col min="4" max="4" width="19.7109375" style="82" customWidth="1"/>
    <col min="5" max="5" width="5.140625" style="82" customWidth="1"/>
    <col min="6" max="6" width="19.5703125" style="82" customWidth="1"/>
    <col min="7" max="7" width="17.7109375" style="82" customWidth="1"/>
    <col min="8" max="8" width="17.85546875" style="82" customWidth="1"/>
    <col min="9" max="9" width="15.28515625" style="82" customWidth="1"/>
    <col min="10" max="11" width="16.7109375" style="82" customWidth="1"/>
    <col min="12" max="17" width="26.140625" style="82" customWidth="1"/>
    <col min="18" max="18" width="23.42578125" style="82" customWidth="1"/>
    <col min="19" max="19" width="46.28515625" style="82" customWidth="1"/>
    <col min="20" max="21" width="7.140625" style="82" customWidth="1"/>
    <col min="22" max="22" width="9.140625" style="82"/>
    <col min="23" max="23" width="14.7109375" style="82" customWidth="1"/>
    <col min="24" max="24" width="18.85546875" style="82" customWidth="1"/>
    <col min="25" max="26" width="20.28515625" style="82" customWidth="1"/>
    <col min="27" max="27" width="21.42578125" style="82" customWidth="1"/>
    <col min="28" max="28" width="20.28515625" style="82" hidden="1" customWidth="1"/>
    <col min="29" max="31" width="20.28515625" style="82" customWidth="1"/>
    <col min="32" max="32" width="20.28515625" style="82" hidden="1" customWidth="1"/>
    <col min="33" max="35" width="20.28515625" style="82" customWidth="1"/>
    <col min="36" max="36" width="20.28515625" style="82" hidden="1" customWidth="1"/>
    <col min="37" max="39" width="20.28515625" style="82" customWidth="1"/>
    <col min="40" max="40" width="15" style="82" hidden="1" customWidth="1"/>
    <col min="41" max="16384" width="9.140625" style="82"/>
  </cols>
  <sheetData>
    <row r="1" spans="2:15" ht="26.25" customHeight="1" thickBot="1" x14ac:dyDescent="0.3">
      <c r="C1" s="576" t="s">
        <v>39</v>
      </c>
      <c r="D1" s="577"/>
      <c r="E1" s="577"/>
      <c r="F1" s="577"/>
      <c r="G1" s="577"/>
      <c r="H1" s="577"/>
      <c r="I1" s="577"/>
      <c r="J1" s="577"/>
      <c r="K1" s="578"/>
    </row>
    <row r="2" spans="2:15" ht="27.75" customHeight="1" thickBot="1" x14ac:dyDescent="0.3">
      <c r="C2" s="582" t="s">
        <v>82</v>
      </c>
      <c r="D2" s="583"/>
      <c r="E2" s="583"/>
      <c r="F2" s="583"/>
      <c r="G2" s="583"/>
      <c r="H2" s="583"/>
      <c r="I2" s="583"/>
      <c r="J2" s="583"/>
      <c r="K2" s="584"/>
      <c r="L2" s="83"/>
    </row>
    <row r="3" spans="2:15" ht="27" customHeight="1" thickBot="1" x14ac:dyDescent="0.3">
      <c r="L3" s="83"/>
    </row>
    <row r="4" spans="2:15" ht="27" customHeight="1" thickBot="1" x14ac:dyDescent="0.3">
      <c r="B4" s="579" t="s">
        <v>70</v>
      </c>
      <c r="C4" s="580"/>
      <c r="D4" s="580"/>
      <c r="E4" s="580"/>
      <c r="F4" s="580"/>
      <c r="G4" s="580"/>
      <c r="H4" s="580"/>
      <c r="I4" s="580"/>
      <c r="J4" s="580"/>
      <c r="K4" s="580"/>
      <c r="L4" s="581"/>
      <c r="M4" s="84"/>
      <c r="N4" s="85"/>
      <c r="O4" s="85"/>
    </row>
    <row r="5" spans="2:15" ht="21" x14ac:dyDescent="0.25">
      <c r="B5" s="86"/>
      <c r="C5" s="87" t="s">
        <v>40</v>
      </c>
      <c r="D5" s="87"/>
      <c r="E5" s="87"/>
      <c r="F5" s="87"/>
      <c r="G5" s="87"/>
      <c r="H5" s="87"/>
      <c r="I5" s="87"/>
      <c r="J5" s="87"/>
      <c r="K5" s="87"/>
      <c r="L5" s="88"/>
      <c r="N5" s="89"/>
      <c r="O5" s="85"/>
    </row>
    <row r="6" spans="2:15" x14ac:dyDescent="0.25">
      <c r="B6" s="90"/>
      <c r="C6" s="585" t="s">
        <v>37</v>
      </c>
      <c r="D6" s="585"/>
      <c r="E6" s="585"/>
      <c r="F6" s="585"/>
      <c r="G6" s="585"/>
      <c r="H6" s="586">
        <f>Info!D4</f>
        <v>0</v>
      </c>
      <c r="I6" s="586"/>
      <c r="J6" s="586"/>
      <c r="K6" s="586"/>
      <c r="L6" s="91"/>
      <c r="N6" s="85"/>
      <c r="O6" s="85"/>
    </row>
    <row r="7" spans="2:15" x14ac:dyDescent="0.25">
      <c r="B7" s="90"/>
      <c r="C7" s="585" t="s">
        <v>66</v>
      </c>
      <c r="D7" s="585"/>
      <c r="E7" s="585"/>
      <c r="F7" s="585"/>
      <c r="G7" s="585"/>
      <c r="H7" s="587" t="s">
        <v>65</v>
      </c>
      <c r="I7" s="587"/>
      <c r="J7" s="587"/>
      <c r="K7" s="587"/>
      <c r="L7" s="91"/>
      <c r="N7" s="85"/>
      <c r="O7" s="85"/>
    </row>
    <row r="8" spans="2:15" ht="25.5" customHeight="1" x14ac:dyDescent="0.25">
      <c r="B8" s="90"/>
      <c r="C8" s="92"/>
      <c r="D8" s="92"/>
      <c r="E8" s="92"/>
      <c r="F8" s="92"/>
      <c r="G8" s="92" t="s">
        <v>40</v>
      </c>
      <c r="H8" s="92"/>
      <c r="I8" s="92"/>
      <c r="J8" s="92"/>
      <c r="K8" s="92"/>
      <c r="L8" s="91"/>
    </row>
    <row r="9" spans="2:15" ht="18" x14ac:dyDescent="0.35">
      <c r="B9" s="90"/>
      <c r="C9" s="92"/>
      <c r="D9" s="93" t="s">
        <v>43</v>
      </c>
      <c r="E9" s="94"/>
      <c r="F9" s="95" t="s">
        <v>45</v>
      </c>
      <c r="G9" s="92"/>
      <c r="H9" s="95" t="s">
        <v>46</v>
      </c>
      <c r="I9" s="92"/>
      <c r="J9" s="276"/>
      <c r="K9" s="92"/>
      <c r="L9" s="91"/>
    </row>
    <row r="10" spans="2:15" x14ac:dyDescent="0.25">
      <c r="B10" s="90"/>
      <c r="C10" s="92"/>
      <c r="D10" s="96" t="s">
        <v>0</v>
      </c>
      <c r="E10" s="94"/>
      <c r="F10" s="96" t="s">
        <v>1</v>
      </c>
      <c r="G10" s="92"/>
      <c r="H10" s="96" t="s">
        <v>1</v>
      </c>
      <c r="I10" s="92"/>
      <c r="J10" s="277"/>
      <c r="K10" s="92"/>
      <c r="L10" s="91"/>
    </row>
    <row r="11" spans="2:15" x14ac:dyDescent="0.25">
      <c r="B11" s="90"/>
      <c r="C11" s="92"/>
      <c r="D11" s="1"/>
      <c r="E11" s="92"/>
      <c r="F11" s="1"/>
      <c r="G11" s="92"/>
      <c r="H11" s="16">
        <f>IF(K23&lt;0.2*I23,K23,0.2*I23)</f>
        <v>0</v>
      </c>
      <c r="I11" s="92"/>
      <c r="J11" s="222"/>
      <c r="K11" s="92"/>
      <c r="L11" s="91"/>
    </row>
    <row r="12" spans="2:15" x14ac:dyDescent="0.25">
      <c r="B12" s="90"/>
      <c r="C12" s="92"/>
      <c r="D12" s="92"/>
      <c r="E12" s="92"/>
      <c r="F12" s="92"/>
      <c r="G12" s="92"/>
      <c r="H12" s="92"/>
      <c r="I12" s="92"/>
      <c r="J12" s="92"/>
      <c r="K12" s="92"/>
      <c r="L12" s="91"/>
    </row>
    <row r="13" spans="2:15" x14ac:dyDescent="0.25">
      <c r="B13" s="90"/>
      <c r="C13" s="92"/>
      <c r="D13" s="92"/>
      <c r="E13" s="92"/>
      <c r="F13" s="92"/>
      <c r="G13" s="92"/>
      <c r="H13" s="92"/>
      <c r="I13" s="92"/>
      <c r="J13" s="92"/>
      <c r="K13" s="92"/>
      <c r="L13" s="91"/>
    </row>
    <row r="14" spans="2:15" ht="45" x14ac:dyDescent="0.25">
      <c r="B14" s="90"/>
      <c r="C14" s="575" t="s">
        <v>2</v>
      </c>
      <c r="D14" s="575"/>
      <c r="E14" s="575"/>
      <c r="F14" s="97" t="s">
        <v>47</v>
      </c>
      <c r="G14" s="97" t="s">
        <v>11</v>
      </c>
      <c r="H14" s="97" t="s">
        <v>12</v>
      </c>
      <c r="I14" s="97" t="s">
        <v>84</v>
      </c>
      <c r="J14" s="98" t="s">
        <v>48</v>
      </c>
      <c r="K14" s="98" t="s">
        <v>49</v>
      </c>
      <c r="L14" s="91"/>
    </row>
    <row r="15" spans="2:15" x14ac:dyDescent="0.25">
      <c r="B15" s="90"/>
      <c r="C15" s="575"/>
      <c r="D15" s="575"/>
      <c r="E15" s="575"/>
      <c r="F15" s="96" t="s">
        <v>1</v>
      </c>
      <c r="G15" s="96" t="s">
        <v>1</v>
      </c>
      <c r="H15" s="96" t="s">
        <v>1</v>
      </c>
      <c r="I15" s="96" t="s">
        <v>1</v>
      </c>
      <c r="J15" s="96" t="s">
        <v>1</v>
      </c>
      <c r="K15" s="96" t="s">
        <v>1</v>
      </c>
      <c r="L15" s="91"/>
    </row>
    <row r="16" spans="2:15" x14ac:dyDescent="0.25">
      <c r="B16" s="90"/>
      <c r="C16" s="571" t="s">
        <v>3</v>
      </c>
      <c r="D16" s="571"/>
      <c r="E16" s="571"/>
      <c r="F16" s="2"/>
      <c r="G16" s="2"/>
      <c r="H16" s="2"/>
      <c r="I16" s="12">
        <f>F16-G16-H16</f>
        <v>0</v>
      </c>
      <c r="J16" s="2"/>
      <c r="K16" s="2"/>
      <c r="L16" s="91"/>
    </row>
    <row r="17" spans="2:60" x14ac:dyDescent="0.25">
      <c r="B17" s="90"/>
      <c r="C17" s="571" t="s">
        <v>4</v>
      </c>
      <c r="D17" s="571"/>
      <c r="E17" s="571"/>
      <c r="F17" s="2"/>
      <c r="G17" s="2"/>
      <c r="H17" s="2"/>
      <c r="I17" s="12">
        <f t="shared" ref="I17:I22" si="0">F17-G17-H17</f>
        <v>0</v>
      </c>
      <c r="J17" s="2"/>
      <c r="K17" s="2"/>
      <c r="L17" s="91"/>
      <c r="V17" s="392" t="s">
        <v>247</v>
      </c>
      <c r="W17" s="393"/>
      <c r="X17" s="393"/>
      <c r="Y17" s="393"/>
      <c r="Z17" s="393"/>
      <c r="AA17" s="393"/>
      <c r="AB17" s="393"/>
      <c r="AC17" s="393"/>
      <c r="AD17" s="393"/>
      <c r="AE17" s="393"/>
      <c r="AF17" s="393"/>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row>
    <row r="18" spans="2:60" x14ac:dyDescent="0.25">
      <c r="B18" s="90"/>
      <c r="C18" s="571" t="s">
        <v>9</v>
      </c>
      <c r="D18" s="571"/>
      <c r="E18" s="571"/>
      <c r="F18" s="2"/>
      <c r="G18" s="2"/>
      <c r="H18" s="2"/>
      <c r="I18" s="12">
        <f>F18-G18-H18</f>
        <v>0</v>
      </c>
      <c r="J18" s="2"/>
      <c r="K18" s="2"/>
      <c r="L18" s="91"/>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393"/>
      <c r="BE18" s="393"/>
      <c r="BF18" s="393"/>
      <c r="BG18" s="393"/>
      <c r="BH18" s="393"/>
    </row>
    <row r="19" spans="2:60" x14ac:dyDescent="0.25">
      <c r="B19" s="90"/>
      <c r="C19" s="571" t="s">
        <v>8</v>
      </c>
      <c r="D19" s="571"/>
      <c r="E19" s="571"/>
      <c r="F19" s="2"/>
      <c r="G19" s="2"/>
      <c r="H19" s="2"/>
      <c r="I19" s="12">
        <f t="shared" si="0"/>
        <v>0</v>
      </c>
      <c r="J19" s="2"/>
      <c r="K19" s="2"/>
      <c r="L19" s="91"/>
    </row>
    <row r="20" spans="2:60" x14ac:dyDescent="0.25">
      <c r="B20" s="90"/>
      <c r="C20" s="571" t="s">
        <v>7</v>
      </c>
      <c r="D20" s="571"/>
      <c r="E20" s="571"/>
      <c r="F20" s="2"/>
      <c r="G20" s="2"/>
      <c r="H20" s="2"/>
      <c r="I20" s="12">
        <f>F20-G20-H20</f>
        <v>0</v>
      </c>
      <c r="J20" s="2"/>
      <c r="K20" s="2"/>
      <c r="L20" s="91"/>
    </row>
    <row r="21" spans="2:60" x14ac:dyDescent="0.25">
      <c r="B21" s="90"/>
      <c r="C21" s="571" t="s">
        <v>6</v>
      </c>
      <c r="D21" s="571"/>
      <c r="E21" s="571"/>
      <c r="F21" s="2"/>
      <c r="G21" s="2"/>
      <c r="H21" s="2"/>
      <c r="I21" s="12">
        <f t="shared" si="0"/>
        <v>0</v>
      </c>
      <c r="J21" s="2"/>
      <c r="K21" s="2"/>
      <c r="L21" s="91"/>
    </row>
    <row r="22" spans="2:60" ht="21.75" thickBot="1" x14ac:dyDescent="0.3">
      <c r="B22" s="90"/>
      <c r="C22" s="571" t="s">
        <v>5</v>
      </c>
      <c r="D22" s="571"/>
      <c r="E22" s="571"/>
      <c r="F22" s="2"/>
      <c r="G22" s="2"/>
      <c r="H22" s="2"/>
      <c r="I22" s="12">
        <f>F22-G22-H22</f>
        <v>0</v>
      </c>
      <c r="J22" s="2"/>
      <c r="K22" s="2"/>
      <c r="L22" s="91"/>
      <c r="V22" s="254" t="s">
        <v>246</v>
      </c>
    </row>
    <row r="23" spans="2:60" x14ac:dyDescent="0.25">
      <c r="B23" s="90"/>
      <c r="C23" s="572" t="s">
        <v>10</v>
      </c>
      <c r="D23" s="572"/>
      <c r="E23" s="572"/>
      <c r="F23" s="99">
        <f t="shared" ref="F23:K23" si="1">SUM(F16:F22)</f>
        <v>0</v>
      </c>
      <c r="G23" s="99">
        <f t="shared" si="1"/>
        <v>0</v>
      </c>
      <c r="H23" s="99">
        <f t="shared" si="1"/>
        <v>0</v>
      </c>
      <c r="I23" s="99">
        <f t="shared" si="1"/>
        <v>0</v>
      </c>
      <c r="J23" s="99">
        <f t="shared" si="1"/>
        <v>0</v>
      </c>
      <c r="K23" s="99">
        <f t="shared" si="1"/>
        <v>0</v>
      </c>
      <c r="L23" s="91"/>
      <c r="V23" s="86"/>
      <c r="W23" s="100"/>
      <c r="X23" s="100"/>
      <c r="Y23" s="101"/>
      <c r="Z23" s="101"/>
      <c r="AA23" s="101"/>
      <c r="AB23" s="102"/>
      <c r="AC23" s="101"/>
      <c r="AD23" s="101"/>
      <c r="AE23" s="101"/>
      <c r="AF23" s="102"/>
      <c r="AG23" s="101"/>
      <c r="AH23" s="101"/>
      <c r="AI23" s="101"/>
      <c r="AJ23" s="102"/>
      <c r="AK23" s="101"/>
      <c r="AL23" s="101"/>
      <c r="AM23" s="101"/>
      <c r="AN23" s="102"/>
      <c r="AO23" s="103"/>
    </row>
    <row r="24" spans="2:60" ht="20.25" customHeight="1" x14ac:dyDescent="0.25">
      <c r="B24" s="90"/>
      <c r="C24" s="104"/>
      <c r="D24" s="104"/>
      <c r="E24" s="104"/>
      <c r="F24" s="105"/>
      <c r="G24" s="105"/>
      <c r="H24" s="105"/>
      <c r="I24" s="105"/>
      <c r="J24" s="92"/>
      <c r="K24" s="92"/>
      <c r="L24" s="91"/>
      <c r="V24" s="90"/>
      <c r="W24" s="106"/>
      <c r="X24" s="106"/>
      <c r="Y24" s="588" t="s">
        <v>152</v>
      </c>
      <c r="Z24" s="589"/>
      <c r="AA24" s="589"/>
      <c r="AB24" s="589"/>
      <c r="AC24" s="589"/>
      <c r="AD24" s="589"/>
      <c r="AE24" s="589"/>
      <c r="AF24" s="589"/>
      <c r="AG24" s="589"/>
      <c r="AH24" s="589"/>
      <c r="AI24" s="589"/>
      <c r="AJ24" s="589"/>
      <c r="AK24" s="589"/>
      <c r="AL24" s="589"/>
      <c r="AM24" s="589"/>
      <c r="AN24" s="589"/>
      <c r="AO24" s="91"/>
    </row>
    <row r="25" spans="2:60" ht="20.25" customHeight="1" thickBot="1" x14ac:dyDescent="0.3">
      <c r="B25" s="108"/>
      <c r="C25" s="109"/>
      <c r="D25" s="109"/>
      <c r="E25" s="109"/>
      <c r="F25" s="110"/>
      <c r="G25" s="110"/>
      <c r="H25" s="110"/>
      <c r="I25" s="110"/>
      <c r="J25" s="111"/>
      <c r="K25" s="111"/>
      <c r="L25" s="112"/>
      <c r="V25" s="90"/>
      <c r="W25" s="92"/>
      <c r="X25" s="92"/>
      <c r="Y25" s="589"/>
      <c r="Z25" s="589"/>
      <c r="AA25" s="589"/>
      <c r="AB25" s="589"/>
      <c r="AC25" s="589"/>
      <c r="AD25" s="589"/>
      <c r="AE25" s="589"/>
      <c r="AF25" s="589"/>
      <c r="AG25" s="589"/>
      <c r="AH25" s="589"/>
      <c r="AI25" s="589"/>
      <c r="AJ25" s="589"/>
      <c r="AK25" s="589"/>
      <c r="AL25" s="589"/>
      <c r="AM25" s="589"/>
      <c r="AN25" s="589"/>
      <c r="AO25" s="91"/>
    </row>
    <row r="26" spans="2:60" x14ac:dyDescent="0.25">
      <c r="V26" s="90"/>
      <c r="W26" s="92"/>
      <c r="X26" s="92"/>
      <c r="Y26" s="113"/>
      <c r="Z26" s="113"/>
      <c r="AA26" s="113"/>
      <c r="AB26" s="114"/>
      <c r="AC26" s="113"/>
      <c r="AD26" s="113"/>
      <c r="AE26" s="113"/>
      <c r="AF26" s="114"/>
      <c r="AG26" s="113"/>
      <c r="AH26" s="113"/>
      <c r="AI26" s="113"/>
      <c r="AJ26" s="114"/>
      <c r="AK26" s="113"/>
      <c r="AL26" s="113"/>
      <c r="AM26" s="113"/>
      <c r="AN26" s="114"/>
      <c r="AO26" s="91"/>
    </row>
    <row r="27" spans="2:60" ht="15" customHeight="1" x14ac:dyDescent="0.25">
      <c r="E27" s="115"/>
      <c r="F27" s="115"/>
      <c r="G27" s="115"/>
      <c r="H27" s="115"/>
      <c r="I27" s="115"/>
      <c r="J27" s="115"/>
      <c r="K27" s="115"/>
      <c r="L27" s="115"/>
      <c r="V27" s="90"/>
      <c r="W27" s="116"/>
      <c r="X27" s="116"/>
      <c r="Y27" s="565" t="s">
        <v>153</v>
      </c>
      <c r="Z27" s="565"/>
      <c r="AA27" s="565"/>
      <c r="AB27" s="565"/>
      <c r="AC27" s="565"/>
      <c r="AD27" s="565"/>
      <c r="AE27" s="565"/>
      <c r="AF27" s="565"/>
      <c r="AG27" s="565"/>
      <c r="AH27" s="565"/>
      <c r="AI27" s="565"/>
      <c r="AJ27" s="565"/>
      <c r="AK27" s="565"/>
      <c r="AL27" s="565"/>
      <c r="AM27" s="565"/>
      <c r="AN27" s="565"/>
      <c r="AO27" s="655"/>
    </row>
    <row r="28" spans="2:60" ht="15.75" thickBot="1" x14ac:dyDescent="0.3">
      <c r="E28" s="92"/>
      <c r="F28" s="92"/>
      <c r="G28" s="92"/>
      <c r="H28" s="92"/>
      <c r="I28" s="92"/>
      <c r="J28" s="92"/>
      <c r="K28" s="92"/>
      <c r="L28" s="92"/>
      <c r="V28" s="90"/>
      <c r="W28" s="567" t="s">
        <v>145</v>
      </c>
      <c r="X28" s="567"/>
      <c r="Y28" s="568" t="s">
        <v>87</v>
      </c>
      <c r="Z28" s="568"/>
      <c r="AA28" s="568"/>
      <c r="AB28" s="568"/>
      <c r="AC28" s="568"/>
      <c r="AD28" s="568"/>
      <c r="AE28" s="568"/>
      <c r="AF28" s="568"/>
      <c r="AG28" s="568"/>
      <c r="AH28" s="568"/>
      <c r="AI28" s="568"/>
      <c r="AJ28" s="568"/>
      <c r="AK28" s="568"/>
      <c r="AL28" s="568"/>
      <c r="AM28" s="568"/>
      <c r="AN28" s="568"/>
      <c r="AO28" s="655"/>
    </row>
    <row r="29" spans="2:60" ht="15.75" x14ac:dyDescent="0.25">
      <c r="B29" s="468" t="s">
        <v>67</v>
      </c>
      <c r="C29" s="469"/>
      <c r="D29" s="469"/>
      <c r="E29" s="469"/>
      <c r="F29" s="469"/>
      <c r="G29" s="469"/>
      <c r="H29" s="469"/>
      <c r="I29" s="469"/>
      <c r="J29" s="469"/>
      <c r="K29" s="469"/>
      <c r="L29" s="469"/>
      <c r="M29" s="469"/>
      <c r="N29" s="469"/>
      <c r="O29" s="469"/>
      <c r="P29" s="573"/>
      <c r="Q29" s="573"/>
      <c r="R29" s="573"/>
      <c r="S29" s="574"/>
      <c r="V29" s="90"/>
      <c r="W29" s="567"/>
      <c r="X29" s="567"/>
      <c r="Y29" s="569">
        <v>41426</v>
      </c>
      <c r="Z29" s="569"/>
      <c r="AA29" s="569"/>
      <c r="AB29" s="117"/>
      <c r="AC29" s="570">
        <v>41456</v>
      </c>
      <c r="AD29" s="570"/>
      <c r="AE29" s="570"/>
      <c r="AF29" s="568"/>
      <c r="AG29" s="570">
        <v>41487</v>
      </c>
      <c r="AH29" s="570"/>
      <c r="AI29" s="570"/>
      <c r="AJ29" s="568"/>
      <c r="AK29" s="570">
        <v>41518</v>
      </c>
      <c r="AL29" s="570"/>
      <c r="AM29" s="570"/>
      <c r="AN29" s="568"/>
      <c r="AO29" s="655"/>
    </row>
    <row r="30" spans="2:60" ht="43.5" customHeight="1" x14ac:dyDescent="0.25">
      <c r="B30" s="90"/>
      <c r="C30" s="104"/>
      <c r="D30" s="104"/>
      <c r="E30" s="104"/>
      <c r="F30" s="105"/>
      <c r="G30" s="105"/>
      <c r="H30" s="105"/>
      <c r="I30" s="105"/>
      <c r="J30" s="92"/>
      <c r="K30" s="92"/>
      <c r="L30" s="92"/>
      <c r="M30" s="92"/>
      <c r="N30" s="92"/>
      <c r="O30" s="92"/>
      <c r="P30" s="92"/>
      <c r="Q30" s="92"/>
      <c r="R30" s="92"/>
      <c r="S30" s="91"/>
      <c r="V30" s="90"/>
      <c r="W30" s="567"/>
      <c r="X30" s="567"/>
      <c r="Y30" s="118" t="s">
        <v>177</v>
      </c>
      <c r="Z30" s="118" t="s">
        <v>178</v>
      </c>
      <c r="AA30" s="118" t="s">
        <v>179</v>
      </c>
      <c r="AB30" s="119" t="s">
        <v>85</v>
      </c>
      <c r="AC30" s="118" t="s">
        <v>177</v>
      </c>
      <c r="AD30" s="118" t="s">
        <v>178</v>
      </c>
      <c r="AE30" s="118" t="s">
        <v>179</v>
      </c>
      <c r="AF30" s="119" t="s">
        <v>85</v>
      </c>
      <c r="AG30" s="118" t="s">
        <v>177</v>
      </c>
      <c r="AH30" s="118" t="s">
        <v>178</v>
      </c>
      <c r="AI30" s="118" t="s">
        <v>179</v>
      </c>
      <c r="AJ30" s="119" t="s">
        <v>85</v>
      </c>
      <c r="AK30" s="118" t="s">
        <v>177</v>
      </c>
      <c r="AL30" s="118" t="s">
        <v>178</v>
      </c>
      <c r="AM30" s="118" t="s">
        <v>179</v>
      </c>
      <c r="AN30" s="119" t="s">
        <v>85</v>
      </c>
      <c r="AO30" s="91"/>
    </row>
    <row r="31" spans="2:60" ht="49.5" customHeight="1" x14ac:dyDescent="0.25">
      <c r="B31" s="90"/>
      <c r="C31" s="575" t="s">
        <v>2</v>
      </c>
      <c r="D31" s="575"/>
      <c r="E31" s="575"/>
      <c r="F31" s="97" t="s">
        <v>158</v>
      </c>
      <c r="G31" s="97" t="s">
        <v>159</v>
      </c>
      <c r="H31" s="120" t="s">
        <v>160</v>
      </c>
      <c r="I31" s="97" t="s">
        <v>161</v>
      </c>
      <c r="J31" s="97" t="s">
        <v>162</v>
      </c>
      <c r="K31" s="97" t="s">
        <v>163</v>
      </c>
      <c r="L31" s="97" t="s">
        <v>164</v>
      </c>
      <c r="M31" s="97" t="s">
        <v>165</v>
      </c>
      <c r="N31" s="120" t="s">
        <v>166</v>
      </c>
      <c r="O31" s="120" t="s">
        <v>167</v>
      </c>
      <c r="P31" s="120" t="s">
        <v>168</v>
      </c>
      <c r="Q31" s="120" t="s">
        <v>169</v>
      </c>
      <c r="R31" s="97" t="s">
        <v>170</v>
      </c>
      <c r="S31" s="121" t="s">
        <v>171</v>
      </c>
      <c r="V31" s="122"/>
      <c r="W31" s="553" t="s">
        <v>86</v>
      </c>
      <c r="X31" s="123">
        <v>41456</v>
      </c>
      <c r="Y31" s="563"/>
      <c r="Z31" s="563"/>
      <c r="AA31" s="563"/>
      <c r="AB31" s="564"/>
      <c r="AC31" s="124"/>
      <c r="AD31" s="124"/>
      <c r="AE31" s="124"/>
      <c r="AF31" s="593"/>
      <c r="AG31" s="124"/>
      <c r="AH31" s="124"/>
      <c r="AI31" s="124"/>
      <c r="AJ31" s="125"/>
      <c r="AK31" s="124"/>
      <c r="AL31" s="124"/>
      <c r="AM31" s="124"/>
      <c r="AN31" s="125"/>
      <c r="AO31" s="126"/>
    </row>
    <row r="32" spans="2:60" x14ac:dyDescent="0.25">
      <c r="B32" s="122"/>
      <c r="C32" s="575"/>
      <c r="D32" s="575"/>
      <c r="E32" s="575"/>
      <c r="F32" s="127" t="s">
        <v>1</v>
      </c>
      <c r="G32" s="127" t="s">
        <v>1</v>
      </c>
      <c r="H32" s="127" t="s">
        <v>1</v>
      </c>
      <c r="I32" s="128" t="s">
        <v>1</v>
      </c>
      <c r="J32" s="128" t="s">
        <v>1</v>
      </c>
      <c r="K32" s="127" t="s">
        <v>1</v>
      </c>
      <c r="L32" s="129" t="s">
        <v>1</v>
      </c>
      <c r="M32" s="129" t="s">
        <v>1</v>
      </c>
      <c r="N32" s="129" t="s">
        <v>1</v>
      </c>
      <c r="O32" s="129" t="s">
        <v>1</v>
      </c>
      <c r="P32" s="129" t="s">
        <v>1</v>
      </c>
      <c r="Q32" s="129" t="s">
        <v>1</v>
      </c>
      <c r="R32" s="129" t="s">
        <v>1</v>
      </c>
      <c r="S32" s="130" t="s">
        <v>1</v>
      </c>
      <c r="V32" s="90"/>
      <c r="W32" s="554"/>
      <c r="X32" s="131">
        <f>X31+31</f>
        <v>41487</v>
      </c>
      <c r="Y32" s="563"/>
      <c r="Z32" s="563"/>
      <c r="AA32" s="563"/>
      <c r="AB32" s="564"/>
      <c r="AC32" s="563"/>
      <c r="AD32" s="563"/>
      <c r="AE32" s="563"/>
      <c r="AF32" s="593"/>
      <c r="AG32" s="124"/>
      <c r="AH32" s="124"/>
      <c r="AI32" s="124"/>
      <c r="AJ32" s="125"/>
      <c r="AK32" s="124"/>
      <c r="AL32" s="124"/>
      <c r="AM32" s="124"/>
      <c r="AN32" s="125"/>
      <c r="AO32" s="91"/>
    </row>
    <row r="33" spans="2:41" x14ac:dyDescent="0.25">
      <c r="B33" s="90"/>
      <c r="C33" s="571" t="s">
        <v>3</v>
      </c>
      <c r="D33" s="571"/>
      <c r="E33" s="571"/>
      <c r="F33" s="2"/>
      <c r="G33" s="2"/>
      <c r="H33" s="2"/>
      <c r="I33" s="2"/>
      <c r="J33" s="2"/>
      <c r="K33" s="2"/>
      <c r="L33" s="2"/>
      <c r="M33" s="2"/>
      <c r="N33" s="2"/>
      <c r="O33" s="2"/>
      <c r="P33" s="2"/>
      <c r="Q33" s="2"/>
      <c r="R33" s="2"/>
      <c r="S33" s="3"/>
      <c r="V33" s="90"/>
      <c r="W33" s="554"/>
      <c r="X33" s="131">
        <f t="shared" ref="X33:X53" si="2">X32+31</f>
        <v>41518</v>
      </c>
      <c r="Y33" s="563"/>
      <c r="Z33" s="563"/>
      <c r="AA33" s="563"/>
      <c r="AB33" s="564"/>
      <c r="AC33" s="664"/>
      <c r="AD33" s="563"/>
      <c r="AE33" s="664"/>
      <c r="AF33" s="593"/>
      <c r="AG33" s="563"/>
      <c r="AH33" s="563"/>
      <c r="AI33" s="563"/>
      <c r="AJ33" s="564"/>
      <c r="AK33" s="124"/>
      <c r="AL33" s="124"/>
      <c r="AM33" s="124"/>
      <c r="AN33" s="125"/>
      <c r="AO33" s="91"/>
    </row>
    <row r="34" spans="2:41" x14ac:dyDescent="0.25">
      <c r="B34" s="90"/>
      <c r="C34" s="571" t="s">
        <v>4</v>
      </c>
      <c r="D34" s="571"/>
      <c r="E34" s="571"/>
      <c r="F34" s="2"/>
      <c r="G34" s="2"/>
      <c r="H34" s="2"/>
      <c r="I34" s="2"/>
      <c r="J34" s="2"/>
      <c r="K34" s="2"/>
      <c r="L34" s="2"/>
      <c r="M34" s="2"/>
      <c r="N34" s="2"/>
      <c r="O34" s="2"/>
      <c r="P34" s="2"/>
      <c r="Q34" s="2"/>
      <c r="R34" s="2"/>
      <c r="S34" s="3"/>
      <c r="V34" s="90"/>
      <c r="W34" s="554"/>
      <c r="X34" s="131">
        <f t="shared" si="2"/>
        <v>41549</v>
      </c>
      <c r="Y34" s="563"/>
      <c r="Z34" s="563"/>
      <c r="AA34" s="563"/>
      <c r="AB34" s="564"/>
      <c r="AC34" s="664"/>
      <c r="AD34" s="563"/>
      <c r="AE34" s="664"/>
      <c r="AF34" s="593"/>
      <c r="AG34" s="664"/>
      <c r="AH34" s="664"/>
      <c r="AI34" s="563"/>
      <c r="AJ34" s="564"/>
      <c r="AK34" s="563"/>
      <c r="AL34" s="563"/>
      <c r="AM34" s="563"/>
      <c r="AN34" s="564"/>
      <c r="AO34" s="91"/>
    </row>
    <row r="35" spans="2:41" x14ac:dyDescent="0.25">
      <c r="B35" s="90"/>
      <c r="C35" s="571" t="s">
        <v>9</v>
      </c>
      <c r="D35" s="571"/>
      <c r="E35" s="571"/>
      <c r="F35" s="2"/>
      <c r="G35" s="2"/>
      <c r="H35" s="2"/>
      <c r="I35" s="2"/>
      <c r="J35" s="2"/>
      <c r="K35" s="2"/>
      <c r="L35" s="2"/>
      <c r="M35" s="2"/>
      <c r="N35" s="2"/>
      <c r="O35" s="2"/>
      <c r="P35" s="2"/>
      <c r="Q35" s="2"/>
      <c r="R35" s="2"/>
      <c r="S35" s="3"/>
      <c r="V35" s="90"/>
      <c r="W35" s="554"/>
      <c r="X35" s="131">
        <f t="shared" si="2"/>
        <v>41580</v>
      </c>
      <c r="Y35" s="563"/>
      <c r="Z35" s="563"/>
      <c r="AA35" s="563"/>
      <c r="AB35" s="564"/>
      <c r="AC35" s="664"/>
      <c r="AD35" s="563"/>
      <c r="AE35" s="664"/>
      <c r="AF35" s="593"/>
      <c r="AG35" s="664"/>
      <c r="AH35" s="664"/>
      <c r="AI35" s="563"/>
      <c r="AJ35" s="564"/>
      <c r="AK35" s="563"/>
      <c r="AL35" s="563"/>
      <c r="AM35" s="563"/>
      <c r="AN35" s="564"/>
      <c r="AO35" s="91"/>
    </row>
    <row r="36" spans="2:41" x14ac:dyDescent="0.25">
      <c r="B36" s="90"/>
      <c r="C36" s="571" t="s">
        <v>8</v>
      </c>
      <c r="D36" s="571"/>
      <c r="E36" s="571"/>
      <c r="F36" s="2"/>
      <c r="G36" s="2"/>
      <c r="H36" s="2"/>
      <c r="I36" s="2"/>
      <c r="J36" s="2"/>
      <c r="K36" s="2"/>
      <c r="L36" s="2"/>
      <c r="M36" s="2"/>
      <c r="N36" s="2"/>
      <c r="O36" s="2"/>
      <c r="P36" s="2"/>
      <c r="Q36" s="2"/>
      <c r="R36" s="2"/>
      <c r="S36" s="3"/>
      <c r="V36" s="90"/>
      <c r="W36" s="554"/>
      <c r="X36" s="131">
        <f t="shared" si="2"/>
        <v>41611</v>
      </c>
      <c r="Y36" s="563"/>
      <c r="Z36" s="563"/>
      <c r="AA36" s="563"/>
      <c r="AB36" s="564"/>
      <c r="AC36" s="664"/>
      <c r="AD36" s="563"/>
      <c r="AE36" s="664"/>
      <c r="AF36" s="593"/>
      <c r="AG36" s="664"/>
      <c r="AH36" s="664"/>
      <c r="AI36" s="563"/>
      <c r="AJ36" s="564"/>
      <c r="AK36" s="563"/>
      <c r="AL36" s="563"/>
      <c r="AM36" s="563"/>
      <c r="AN36" s="564"/>
      <c r="AO36" s="91"/>
    </row>
    <row r="37" spans="2:41" x14ac:dyDescent="0.25">
      <c r="B37" s="90"/>
      <c r="C37" s="571" t="s">
        <v>7</v>
      </c>
      <c r="D37" s="571"/>
      <c r="E37" s="571"/>
      <c r="F37" s="2"/>
      <c r="G37" s="2"/>
      <c r="H37" s="2"/>
      <c r="I37" s="2"/>
      <c r="J37" s="2"/>
      <c r="K37" s="2"/>
      <c r="L37" s="2"/>
      <c r="M37" s="2"/>
      <c r="N37" s="2"/>
      <c r="O37" s="2"/>
      <c r="P37" s="2"/>
      <c r="Q37" s="2"/>
      <c r="R37" s="2"/>
      <c r="S37" s="3"/>
      <c r="V37" s="90"/>
      <c r="W37" s="554"/>
      <c r="X37" s="131">
        <f t="shared" si="2"/>
        <v>41642</v>
      </c>
      <c r="Y37" s="563"/>
      <c r="Z37" s="563"/>
      <c r="AA37" s="563"/>
      <c r="AB37" s="564"/>
      <c r="AC37" s="664"/>
      <c r="AD37" s="563"/>
      <c r="AE37" s="664"/>
      <c r="AF37" s="593"/>
      <c r="AG37" s="664"/>
      <c r="AH37" s="664"/>
      <c r="AI37" s="563"/>
      <c r="AJ37" s="564"/>
      <c r="AK37" s="563"/>
      <c r="AL37" s="563"/>
      <c r="AM37" s="563"/>
      <c r="AN37" s="564"/>
      <c r="AO37" s="91"/>
    </row>
    <row r="38" spans="2:41" x14ac:dyDescent="0.25">
      <c r="B38" s="90"/>
      <c r="C38" s="571" t="s">
        <v>6</v>
      </c>
      <c r="D38" s="571"/>
      <c r="E38" s="571"/>
      <c r="F38" s="2"/>
      <c r="G38" s="2"/>
      <c r="H38" s="2"/>
      <c r="I38" s="2"/>
      <c r="J38" s="2"/>
      <c r="K38" s="2"/>
      <c r="L38" s="2"/>
      <c r="M38" s="2"/>
      <c r="N38" s="2"/>
      <c r="O38" s="2"/>
      <c r="P38" s="2"/>
      <c r="Q38" s="2"/>
      <c r="R38" s="2"/>
      <c r="S38" s="3"/>
      <c r="V38" s="90"/>
      <c r="W38" s="554"/>
      <c r="X38" s="131">
        <f t="shared" si="2"/>
        <v>41673</v>
      </c>
      <c r="Y38" s="563"/>
      <c r="Z38" s="563"/>
      <c r="AA38" s="563"/>
      <c r="AB38" s="564"/>
      <c r="AC38" s="664"/>
      <c r="AD38" s="563"/>
      <c r="AE38" s="664"/>
      <c r="AF38" s="593"/>
      <c r="AG38" s="664"/>
      <c r="AH38" s="664"/>
      <c r="AI38" s="563"/>
      <c r="AJ38" s="564"/>
      <c r="AK38" s="563"/>
      <c r="AL38" s="563"/>
      <c r="AM38" s="563"/>
      <c r="AN38" s="564"/>
      <c r="AO38" s="91"/>
    </row>
    <row r="39" spans="2:41" x14ac:dyDescent="0.25">
      <c r="B39" s="90"/>
      <c r="C39" s="571" t="s">
        <v>5</v>
      </c>
      <c r="D39" s="571"/>
      <c r="E39" s="571"/>
      <c r="F39" s="2"/>
      <c r="G39" s="2"/>
      <c r="H39" s="2"/>
      <c r="I39" s="2"/>
      <c r="J39" s="2"/>
      <c r="K39" s="2"/>
      <c r="L39" s="2"/>
      <c r="M39" s="2"/>
      <c r="N39" s="2"/>
      <c r="O39" s="2"/>
      <c r="P39" s="2"/>
      <c r="Q39" s="2"/>
      <c r="R39" s="2"/>
      <c r="S39" s="3"/>
      <c r="V39" s="90"/>
      <c r="W39" s="554"/>
      <c r="X39" s="131">
        <f t="shared" si="2"/>
        <v>41704</v>
      </c>
      <c r="Y39" s="563"/>
      <c r="Z39" s="563"/>
      <c r="AA39" s="563"/>
      <c r="AB39" s="564"/>
      <c r="AC39" s="664"/>
      <c r="AD39" s="563"/>
      <c r="AE39" s="664"/>
      <c r="AF39" s="593"/>
      <c r="AG39" s="664"/>
      <c r="AH39" s="664"/>
      <c r="AI39" s="563"/>
      <c r="AJ39" s="564"/>
      <c r="AK39" s="563"/>
      <c r="AL39" s="563"/>
      <c r="AM39" s="563"/>
      <c r="AN39" s="564"/>
      <c r="AO39" s="91"/>
    </row>
    <row r="40" spans="2:41" x14ac:dyDescent="0.25">
      <c r="B40" s="90"/>
      <c r="C40" s="572" t="s">
        <v>10</v>
      </c>
      <c r="D40" s="572"/>
      <c r="E40" s="572"/>
      <c r="F40" s="99">
        <f t="shared" ref="F40:S40" si="3">SUM(F33:F39)</f>
        <v>0</v>
      </c>
      <c r="G40" s="99">
        <f t="shared" si="3"/>
        <v>0</v>
      </c>
      <c r="H40" s="99">
        <f t="shared" si="3"/>
        <v>0</v>
      </c>
      <c r="I40" s="99">
        <f t="shared" si="3"/>
        <v>0</v>
      </c>
      <c r="J40" s="99">
        <f t="shared" si="3"/>
        <v>0</v>
      </c>
      <c r="K40" s="99">
        <f t="shared" si="3"/>
        <v>0</v>
      </c>
      <c r="L40" s="99">
        <f t="shared" si="3"/>
        <v>0</v>
      </c>
      <c r="M40" s="99">
        <f t="shared" si="3"/>
        <v>0</v>
      </c>
      <c r="N40" s="99">
        <f t="shared" si="3"/>
        <v>0</v>
      </c>
      <c r="O40" s="99">
        <f t="shared" si="3"/>
        <v>0</v>
      </c>
      <c r="P40" s="99">
        <f t="shared" si="3"/>
        <v>0</v>
      </c>
      <c r="Q40" s="99">
        <f t="shared" si="3"/>
        <v>0</v>
      </c>
      <c r="R40" s="99">
        <f t="shared" si="3"/>
        <v>0</v>
      </c>
      <c r="S40" s="133">
        <f t="shared" si="3"/>
        <v>0</v>
      </c>
      <c r="V40" s="90"/>
      <c r="W40" s="554"/>
      <c r="X40" s="131">
        <f t="shared" si="2"/>
        <v>41735</v>
      </c>
      <c r="Y40" s="563"/>
      <c r="Z40" s="563"/>
      <c r="AA40" s="563"/>
      <c r="AB40" s="564"/>
      <c r="AC40" s="664"/>
      <c r="AD40" s="563"/>
      <c r="AE40" s="664"/>
      <c r="AF40" s="593"/>
      <c r="AG40" s="664"/>
      <c r="AH40" s="664"/>
      <c r="AI40" s="563"/>
      <c r="AJ40" s="564"/>
      <c r="AK40" s="563"/>
      <c r="AL40" s="563"/>
      <c r="AM40" s="563"/>
      <c r="AN40" s="564"/>
      <c r="AO40" s="91"/>
    </row>
    <row r="41" spans="2:41" ht="15.75" thickBot="1" x14ac:dyDescent="0.3">
      <c r="B41" s="108"/>
      <c r="C41" s="111"/>
      <c r="D41" s="111"/>
      <c r="E41" s="111"/>
      <c r="F41" s="111"/>
      <c r="G41" s="111"/>
      <c r="H41" s="111"/>
      <c r="I41" s="111"/>
      <c r="J41" s="111"/>
      <c r="K41" s="111"/>
      <c r="L41" s="111"/>
      <c r="M41" s="111"/>
      <c r="N41" s="111"/>
      <c r="O41" s="111"/>
      <c r="P41" s="111"/>
      <c r="Q41" s="111"/>
      <c r="R41" s="111"/>
      <c r="S41" s="112"/>
      <c r="V41" s="90"/>
      <c r="W41" s="554"/>
      <c r="X41" s="131">
        <f t="shared" si="2"/>
        <v>41766</v>
      </c>
      <c r="Y41" s="563"/>
      <c r="Z41" s="563"/>
      <c r="AA41" s="563"/>
      <c r="AB41" s="564"/>
      <c r="AC41" s="664"/>
      <c r="AD41" s="563"/>
      <c r="AE41" s="664"/>
      <c r="AF41" s="593"/>
      <c r="AG41" s="664"/>
      <c r="AH41" s="664"/>
      <c r="AI41" s="563"/>
      <c r="AJ41" s="564"/>
      <c r="AK41" s="563"/>
      <c r="AL41" s="563"/>
      <c r="AM41" s="563"/>
      <c r="AN41" s="564"/>
      <c r="AO41" s="91"/>
    </row>
    <row r="42" spans="2:41" x14ac:dyDescent="0.25">
      <c r="V42" s="90"/>
      <c r="W42" s="554"/>
      <c r="X42" s="131">
        <f t="shared" si="2"/>
        <v>41797</v>
      </c>
      <c r="Y42" s="563"/>
      <c r="Z42" s="563"/>
      <c r="AA42" s="563"/>
      <c r="AB42" s="564"/>
      <c r="AC42" s="664"/>
      <c r="AD42" s="563"/>
      <c r="AE42" s="664"/>
      <c r="AF42" s="593"/>
      <c r="AG42" s="664"/>
      <c r="AH42" s="664"/>
      <c r="AI42" s="563"/>
      <c r="AJ42" s="564"/>
      <c r="AK42" s="563"/>
      <c r="AL42" s="563"/>
      <c r="AM42" s="563"/>
      <c r="AN42" s="564"/>
      <c r="AO42" s="91"/>
    </row>
    <row r="43" spans="2:41" x14ac:dyDescent="0.25">
      <c r="V43" s="90"/>
      <c r="W43" s="554"/>
      <c r="X43" s="131">
        <f t="shared" si="2"/>
        <v>41828</v>
      </c>
      <c r="Y43" s="6"/>
      <c r="Z43" s="6"/>
      <c r="AA43" s="6"/>
      <c r="AB43" s="134"/>
      <c r="AC43" s="664"/>
      <c r="AD43" s="563"/>
      <c r="AE43" s="664"/>
      <c r="AF43" s="593"/>
      <c r="AG43" s="664"/>
      <c r="AH43" s="664"/>
      <c r="AI43" s="563"/>
      <c r="AJ43" s="564"/>
      <c r="AK43" s="563"/>
      <c r="AL43" s="563"/>
      <c r="AM43" s="563"/>
      <c r="AN43" s="564"/>
      <c r="AO43" s="91"/>
    </row>
    <row r="44" spans="2:41" x14ac:dyDescent="0.25">
      <c r="C44" s="135"/>
      <c r="D44" s="82" t="s">
        <v>35</v>
      </c>
      <c r="V44" s="90"/>
      <c r="W44" s="554"/>
      <c r="X44" s="131">
        <f t="shared" si="2"/>
        <v>41859</v>
      </c>
      <c r="Y44" s="6"/>
      <c r="Z44" s="6"/>
      <c r="AA44" s="6"/>
      <c r="AB44" s="134"/>
      <c r="AC44" s="6"/>
      <c r="AD44" s="6"/>
      <c r="AE44" s="6"/>
      <c r="AF44" s="134"/>
      <c r="AG44" s="664"/>
      <c r="AH44" s="664"/>
      <c r="AI44" s="563"/>
      <c r="AJ44" s="564"/>
      <c r="AK44" s="563"/>
      <c r="AL44" s="563"/>
      <c r="AM44" s="563"/>
      <c r="AN44" s="564"/>
      <c r="AO44" s="91"/>
    </row>
    <row r="45" spans="2:41" x14ac:dyDescent="0.25">
      <c r="V45" s="90"/>
      <c r="W45" s="554"/>
      <c r="X45" s="131">
        <f t="shared" si="2"/>
        <v>41890</v>
      </c>
      <c r="Y45" s="6"/>
      <c r="Z45" s="6"/>
      <c r="AA45" s="6"/>
      <c r="AB45" s="134"/>
      <c r="AC45" s="6"/>
      <c r="AD45" s="6"/>
      <c r="AE45" s="6"/>
      <c r="AF45" s="134"/>
      <c r="AG45" s="6"/>
      <c r="AH45" s="6"/>
      <c r="AI45" s="6"/>
      <c r="AJ45" s="134"/>
      <c r="AK45" s="563"/>
      <c r="AL45" s="563"/>
      <c r="AM45" s="563"/>
      <c r="AN45" s="564"/>
      <c r="AO45" s="91"/>
    </row>
    <row r="46" spans="2:41" x14ac:dyDescent="0.25">
      <c r="V46" s="90"/>
      <c r="W46" s="554"/>
      <c r="X46" s="131">
        <f t="shared" si="2"/>
        <v>41921</v>
      </c>
      <c r="Y46" s="6"/>
      <c r="Z46" s="6"/>
      <c r="AA46" s="6"/>
      <c r="AB46" s="134"/>
      <c r="AC46" s="6"/>
      <c r="AD46" s="6"/>
      <c r="AE46" s="6"/>
      <c r="AF46" s="134"/>
      <c r="AG46" s="6"/>
      <c r="AH46" s="6"/>
      <c r="AI46" s="6"/>
      <c r="AJ46" s="134"/>
      <c r="AK46" s="6"/>
      <c r="AL46" s="6"/>
      <c r="AM46" s="6"/>
      <c r="AN46" s="134">
        <f>(AK46-AM46)*0.05</f>
        <v>0</v>
      </c>
      <c r="AO46" s="91"/>
    </row>
    <row r="47" spans="2:41" x14ac:dyDescent="0.25">
      <c r="V47" s="90"/>
      <c r="W47" s="554"/>
      <c r="X47" s="131">
        <f t="shared" si="2"/>
        <v>41952</v>
      </c>
      <c r="Y47" s="6"/>
      <c r="Z47" s="6"/>
      <c r="AA47" s="6"/>
      <c r="AB47" s="134"/>
      <c r="AC47" s="6"/>
      <c r="AD47" s="6"/>
      <c r="AE47" s="6"/>
      <c r="AF47" s="134"/>
      <c r="AG47" s="6"/>
      <c r="AH47" s="6"/>
      <c r="AI47" s="6"/>
      <c r="AJ47" s="134"/>
      <c r="AK47" s="6"/>
      <c r="AL47" s="6"/>
      <c r="AM47" s="6"/>
      <c r="AN47" s="134">
        <f>(AK47-AM47)*0.1</f>
        <v>0</v>
      </c>
      <c r="AO47" s="91"/>
    </row>
    <row r="48" spans="2:41" x14ac:dyDescent="0.25">
      <c r="V48" s="90"/>
      <c r="W48" s="554"/>
      <c r="X48" s="131">
        <f t="shared" si="2"/>
        <v>41983</v>
      </c>
      <c r="Y48" s="6"/>
      <c r="Z48" s="6"/>
      <c r="AA48" s="6"/>
      <c r="AB48" s="134"/>
      <c r="AC48" s="6"/>
      <c r="AD48" s="6"/>
      <c r="AE48" s="6"/>
      <c r="AF48" s="134"/>
      <c r="AG48" s="6"/>
      <c r="AH48" s="6"/>
      <c r="AI48" s="6"/>
      <c r="AJ48" s="134"/>
      <c r="AK48" s="6"/>
      <c r="AL48" s="6"/>
      <c r="AM48" s="6"/>
      <c r="AN48" s="134">
        <f>(AK48-AM48)*0.15</f>
        <v>0</v>
      </c>
      <c r="AO48" s="91"/>
    </row>
    <row r="49" spans="22:41" x14ac:dyDescent="0.25">
      <c r="V49" s="90"/>
      <c r="W49" s="554"/>
      <c r="X49" s="131">
        <f t="shared" si="2"/>
        <v>42014</v>
      </c>
      <c r="Y49" s="6"/>
      <c r="Z49" s="6"/>
      <c r="AA49" s="6"/>
      <c r="AB49" s="134"/>
      <c r="AC49" s="6"/>
      <c r="AD49" s="6"/>
      <c r="AE49" s="6"/>
      <c r="AF49" s="134"/>
      <c r="AG49" s="6"/>
      <c r="AH49" s="6"/>
      <c r="AI49" s="6"/>
      <c r="AJ49" s="134"/>
      <c r="AK49" s="6"/>
      <c r="AL49" s="6"/>
      <c r="AM49" s="6"/>
      <c r="AN49" s="134">
        <f>(AK49-AM49)*0.2</f>
        <v>0</v>
      </c>
      <c r="AO49" s="91"/>
    </row>
    <row r="50" spans="22:41" x14ac:dyDescent="0.25">
      <c r="V50" s="90"/>
      <c r="W50" s="554"/>
      <c r="X50" s="131">
        <f t="shared" si="2"/>
        <v>42045</v>
      </c>
      <c r="Y50" s="6"/>
      <c r="Z50" s="6"/>
      <c r="AA50" s="6"/>
      <c r="AB50" s="134"/>
      <c r="AC50" s="6"/>
      <c r="AD50" s="6"/>
      <c r="AE50" s="6"/>
      <c r="AF50" s="134"/>
      <c r="AG50" s="6"/>
      <c r="AH50" s="6"/>
      <c r="AI50" s="6"/>
      <c r="AJ50" s="134"/>
      <c r="AK50" s="6"/>
      <c r="AL50" s="6"/>
      <c r="AM50" s="6"/>
      <c r="AN50" s="134">
        <f>(AK50-AM50)*0.25</f>
        <v>0</v>
      </c>
      <c r="AO50" s="91"/>
    </row>
    <row r="51" spans="22:41" x14ac:dyDescent="0.25">
      <c r="V51" s="90"/>
      <c r="W51" s="554"/>
      <c r="X51" s="131">
        <f t="shared" si="2"/>
        <v>42076</v>
      </c>
      <c r="Y51" s="7"/>
      <c r="Z51" s="7"/>
      <c r="AA51" s="7"/>
      <c r="AB51" s="136"/>
      <c r="AC51" s="6"/>
      <c r="AD51" s="6"/>
      <c r="AE51" s="6"/>
      <c r="AF51" s="134"/>
      <c r="AG51" s="6"/>
      <c r="AH51" s="6"/>
      <c r="AI51" s="6"/>
      <c r="AJ51" s="134"/>
      <c r="AK51" s="6"/>
      <c r="AL51" s="6"/>
      <c r="AM51" s="6"/>
      <c r="AN51" s="134">
        <f>(AK51-AM51)*0.3</f>
        <v>0</v>
      </c>
      <c r="AO51" s="91"/>
    </row>
    <row r="52" spans="22:41" x14ac:dyDescent="0.25">
      <c r="V52" s="90"/>
      <c r="W52" s="554"/>
      <c r="X52" s="131">
        <f t="shared" si="2"/>
        <v>42107</v>
      </c>
      <c r="Y52" s="7"/>
      <c r="Z52" s="7"/>
      <c r="AA52" s="7"/>
      <c r="AB52" s="136"/>
      <c r="AC52" s="7"/>
      <c r="AD52" s="7"/>
      <c r="AE52" s="7"/>
      <c r="AF52" s="136"/>
      <c r="AG52" s="6"/>
      <c r="AH52" s="6"/>
      <c r="AI52" s="6"/>
      <c r="AJ52" s="134"/>
      <c r="AK52" s="6"/>
      <c r="AL52" s="6"/>
      <c r="AM52" s="6"/>
      <c r="AN52" s="134">
        <f>(AK52-AM52)*0.35</f>
        <v>0</v>
      </c>
      <c r="AO52" s="91"/>
    </row>
    <row r="53" spans="22:41" x14ac:dyDescent="0.25">
      <c r="V53" s="90"/>
      <c r="W53" s="554"/>
      <c r="X53" s="131">
        <f t="shared" si="2"/>
        <v>42138</v>
      </c>
      <c r="Y53" s="7"/>
      <c r="Z53" s="7"/>
      <c r="AA53" s="7"/>
      <c r="AB53" s="136"/>
      <c r="AC53" s="7"/>
      <c r="AD53" s="7"/>
      <c r="AE53" s="7"/>
      <c r="AF53" s="136"/>
      <c r="AG53" s="7"/>
      <c r="AH53" s="7"/>
      <c r="AI53" s="7"/>
      <c r="AJ53" s="136"/>
      <c r="AK53" s="6"/>
      <c r="AL53" s="6"/>
      <c r="AM53" s="6"/>
      <c r="AN53" s="134">
        <f>(AK53-AM53)*0.4</f>
        <v>0</v>
      </c>
      <c r="AO53" s="91"/>
    </row>
    <row r="54" spans="22:41" x14ac:dyDescent="0.25">
      <c r="V54" s="90"/>
      <c r="W54" s="554"/>
      <c r="X54" s="131">
        <f>X53+31</f>
        <v>42169</v>
      </c>
      <c r="Y54" s="7"/>
      <c r="Z54" s="7"/>
      <c r="AA54" s="7"/>
      <c r="AB54" s="136"/>
      <c r="AC54" s="7"/>
      <c r="AD54" s="7"/>
      <c r="AE54" s="7"/>
      <c r="AF54" s="136"/>
      <c r="AG54" s="7"/>
      <c r="AH54" s="7"/>
      <c r="AI54" s="7"/>
      <c r="AJ54" s="136"/>
      <c r="AK54" s="7"/>
      <c r="AL54" s="7"/>
      <c r="AM54" s="7"/>
      <c r="AN54" s="136">
        <f t="shared" ref="AN54:AN58" si="4">(AK54-AM54)*0.4</f>
        <v>0</v>
      </c>
      <c r="AO54" s="91"/>
    </row>
    <row r="55" spans="22:41" x14ac:dyDescent="0.25">
      <c r="V55" s="90"/>
      <c r="W55" s="554"/>
      <c r="X55" s="131">
        <f t="shared" ref="X55:X70" si="5">X54+31</f>
        <v>42200</v>
      </c>
      <c r="Y55" s="7"/>
      <c r="Z55" s="7"/>
      <c r="AA55" s="7"/>
      <c r="AB55" s="136"/>
      <c r="AC55" s="7"/>
      <c r="AD55" s="7"/>
      <c r="AE55" s="7"/>
      <c r="AF55" s="136"/>
      <c r="AG55" s="7"/>
      <c r="AH55" s="7"/>
      <c r="AI55" s="7"/>
      <c r="AJ55" s="136"/>
      <c r="AK55" s="7"/>
      <c r="AL55" s="7"/>
      <c r="AM55" s="7"/>
      <c r="AN55" s="136">
        <f t="shared" si="4"/>
        <v>0</v>
      </c>
      <c r="AO55" s="91"/>
    </row>
    <row r="56" spans="22:41" x14ac:dyDescent="0.25">
      <c r="V56" s="90"/>
      <c r="W56" s="554"/>
      <c r="X56" s="131">
        <f t="shared" si="5"/>
        <v>42231</v>
      </c>
      <c r="Y56" s="7"/>
      <c r="Z56" s="7"/>
      <c r="AA56" s="7"/>
      <c r="AB56" s="136"/>
      <c r="AC56" s="7"/>
      <c r="AD56" s="7"/>
      <c r="AE56" s="7"/>
      <c r="AF56" s="136"/>
      <c r="AG56" s="7"/>
      <c r="AH56" s="7"/>
      <c r="AI56" s="7"/>
      <c r="AJ56" s="136"/>
      <c r="AK56" s="7"/>
      <c r="AL56" s="7"/>
      <c r="AM56" s="7"/>
      <c r="AN56" s="136">
        <f t="shared" si="4"/>
        <v>0</v>
      </c>
      <c r="AO56" s="91"/>
    </row>
    <row r="57" spans="22:41" x14ac:dyDescent="0.25">
      <c r="V57" s="90"/>
      <c r="W57" s="554"/>
      <c r="X57" s="131">
        <f t="shared" si="5"/>
        <v>42262</v>
      </c>
      <c r="Y57" s="7"/>
      <c r="Z57" s="7"/>
      <c r="AA57" s="7"/>
      <c r="AB57" s="136"/>
      <c r="AC57" s="7"/>
      <c r="AD57" s="7"/>
      <c r="AE57" s="7"/>
      <c r="AF57" s="136"/>
      <c r="AG57" s="7"/>
      <c r="AH57" s="7"/>
      <c r="AI57" s="7"/>
      <c r="AJ57" s="136"/>
      <c r="AK57" s="7"/>
      <c r="AL57" s="7"/>
      <c r="AM57" s="7"/>
      <c r="AN57" s="136">
        <f t="shared" si="4"/>
        <v>0</v>
      </c>
      <c r="AO57" s="91"/>
    </row>
    <row r="58" spans="22:41" x14ac:dyDescent="0.25">
      <c r="V58" s="90"/>
      <c r="W58" s="554"/>
      <c r="X58" s="131">
        <f t="shared" si="5"/>
        <v>42293</v>
      </c>
      <c r="Y58" s="7"/>
      <c r="Z58" s="7"/>
      <c r="AA58" s="7"/>
      <c r="AB58" s="136"/>
      <c r="AC58" s="7"/>
      <c r="AD58" s="7"/>
      <c r="AE58" s="7"/>
      <c r="AF58" s="136"/>
      <c r="AG58" s="7"/>
      <c r="AH58" s="7"/>
      <c r="AI58" s="7"/>
      <c r="AJ58" s="136"/>
      <c r="AK58" s="7"/>
      <c r="AL58" s="7"/>
      <c r="AM58" s="7"/>
      <c r="AN58" s="136">
        <f t="shared" si="4"/>
        <v>0</v>
      </c>
      <c r="AO58" s="91"/>
    </row>
    <row r="59" spans="22:41" x14ac:dyDescent="0.25">
      <c r="V59" s="90"/>
      <c r="W59" s="398"/>
      <c r="X59" s="131">
        <f t="shared" si="5"/>
        <v>42324</v>
      </c>
      <c r="Y59" s="7"/>
      <c r="Z59" s="7"/>
      <c r="AA59" s="7"/>
      <c r="AB59" s="136"/>
      <c r="AC59" s="7"/>
      <c r="AD59" s="7"/>
      <c r="AE59" s="7"/>
      <c r="AF59" s="136"/>
      <c r="AG59" s="7"/>
      <c r="AH59" s="7"/>
      <c r="AI59" s="7"/>
      <c r="AJ59" s="136"/>
      <c r="AK59" s="7"/>
      <c r="AL59" s="7"/>
      <c r="AM59" s="7"/>
      <c r="AN59" s="136">
        <f t="shared" ref="AN59:AN70" si="6">(AK59-AM59)*0.4</f>
        <v>0</v>
      </c>
      <c r="AO59" s="91"/>
    </row>
    <row r="60" spans="22:41" x14ac:dyDescent="0.25">
      <c r="V60" s="90"/>
      <c r="W60" s="398"/>
      <c r="X60" s="131">
        <f t="shared" si="5"/>
        <v>42355</v>
      </c>
      <c r="Y60" s="7"/>
      <c r="Z60" s="7"/>
      <c r="AA60" s="7"/>
      <c r="AB60" s="136"/>
      <c r="AC60" s="7"/>
      <c r="AD60" s="7"/>
      <c r="AE60" s="7"/>
      <c r="AF60" s="136"/>
      <c r="AG60" s="7"/>
      <c r="AH60" s="7"/>
      <c r="AI60" s="7"/>
      <c r="AJ60" s="136"/>
      <c r="AK60" s="7"/>
      <c r="AL60" s="7"/>
      <c r="AM60" s="7"/>
      <c r="AN60" s="136">
        <f t="shared" si="6"/>
        <v>0</v>
      </c>
      <c r="AO60" s="91"/>
    </row>
    <row r="61" spans="22:41" x14ac:dyDescent="0.25">
      <c r="V61" s="90"/>
      <c r="W61" s="398"/>
      <c r="X61" s="131">
        <f t="shared" si="5"/>
        <v>42386</v>
      </c>
      <c r="Y61" s="7"/>
      <c r="Z61" s="7"/>
      <c r="AA61" s="7"/>
      <c r="AB61" s="136"/>
      <c r="AC61" s="7"/>
      <c r="AD61" s="7"/>
      <c r="AE61" s="7"/>
      <c r="AF61" s="136"/>
      <c r="AG61" s="7"/>
      <c r="AH61" s="7"/>
      <c r="AI61" s="7"/>
      <c r="AJ61" s="136"/>
      <c r="AK61" s="7"/>
      <c r="AL61" s="7"/>
      <c r="AM61" s="7"/>
      <c r="AN61" s="136">
        <f t="shared" si="6"/>
        <v>0</v>
      </c>
      <c r="AO61" s="91"/>
    </row>
    <row r="62" spans="22:41" x14ac:dyDescent="0.25">
      <c r="V62" s="90"/>
      <c r="W62" s="398"/>
      <c r="X62" s="131">
        <f t="shared" si="5"/>
        <v>42417</v>
      </c>
      <c r="Y62" s="7"/>
      <c r="Z62" s="7"/>
      <c r="AA62" s="7"/>
      <c r="AB62" s="136"/>
      <c r="AC62" s="7"/>
      <c r="AD62" s="7"/>
      <c r="AE62" s="7"/>
      <c r="AF62" s="136"/>
      <c r="AG62" s="7"/>
      <c r="AH62" s="7"/>
      <c r="AI62" s="7"/>
      <c r="AJ62" s="136"/>
      <c r="AK62" s="7"/>
      <c r="AL62" s="7"/>
      <c r="AM62" s="7"/>
      <c r="AN62" s="136">
        <f t="shared" si="6"/>
        <v>0</v>
      </c>
      <c r="AO62" s="91"/>
    </row>
    <row r="63" spans="22:41" x14ac:dyDescent="0.25">
      <c r="V63" s="90"/>
      <c r="W63" s="398"/>
      <c r="X63" s="131">
        <f t="shared" si="5"/>
        <v>42448</v>
      </c>
      <c r="Y63" s="7"/>
      <c r="Z63" s="7"/>
      <c r="AA63" s="7"/>
      <c r="AB63" s="136"/>
      <c r="AC63" s="7"/>
      <c r="AD63" s="7"/>
      <c r="AE63" s="7"/>
      <c r="AF63" s="136"/>
      <c r="AG63" s="7"/>
      <c r="AH63" s="7"/>
      <c r="AI63" s="7"/>
      <c r="AJ63" s="136"/>
      <c r="AK63" s="7"/>
      <c r="AL63" s="7"/>
      <c r="AM63" s="7"/>
      <c r="AN63" s="136">
        <f t="shared" si="6"/>
        <v>0</v>
      </c>
      <c r="AO63" s="91"/>
    </row>
    <row r="64" spans="22:41" x14ac:dyDescent="0.25">
      <c r="V64" s="90"/>
      <c r="W64" s="398"/>
      <c r="X64" s="131">
        <f t="shared" si="5"/>
        <v>42479</v>
      </c>
      <c r="Y64" s="7"/>
      <c r="Z64" s="7"/>
      <c r="AA64" s="7"/>
      <c r="AB64" s="136"/>
      <c r="AC64" s="7"/>
      <c r="AD64" s="7"/>
      <c r="AE64" s="7"/>
      <c r="AF64" s="136"/>
      <c r="AG64" s="7"/>
      <c r="AH64" s="7"/>
      <c r="AI64" s="7"/>
      <c r="AJ64" s="136"/>
      <c r="AK64" s="7"/>
      <c r="AL64" s="7"/>
      <c r="AM64" s="7"/>
      <c r="AN64" s="136">
        <f t="shared" si="6"/>
        <v>0</v>
      </c>
      <c r="AO64" s="91"/>
    </row>
    <row r="65" spans="22:41" x14ac:dyDescent="0.25">
      <c r="V65" s="90"/>
      <c r="W65" s="398"/>
      <c r="X65" s="131">
        <f t="shared" si="5"/>
        <v>42510</v>
      </c>
      <c r="Y65" s="7"/>
      <c r="Z65" s="7"/>
      <c r="AA65" s="7"/>
      <c r="AB65" s="136"/>
      <c r="AC65" s="7"/>
      <c r="AD65" s="7"/>
      <c r="AE65" s="7"/>
      <c r="AF65" s="136"/>
      <c r="AG65" s="7"/>
      <c r="AH65" s="7"/>
      <c r="AI65" s="7"/>
      <c r="AJ65" s="136"/>
      <c r="AK65" s="7"/>
      <c r="AL65" s="7"/>
      <c r="AM65" s="7"/>
      <c r="AN65" s="136">
        <f t="shared" si="6"/>
        <v>0</v>
      </c>
      <c r="AO65" s="91"/>
    </row>
    <row r="66" spans="22:41" x14ac:dyDescent="0.25">
      <c r="V66" s="245"/>
      <c r="W66" s="398"/>
      <c r="X66" s="131">
        <f t="shared" si="5"/>
        <v>42541</v>
      </c>
      <c r="Y66" s="7"/>
      <c r="Z66" s="7"/>
      <c r="AA66" s="7"/>
      <c r="AB66" s="136"/>
      <c r="AC66" s="7"/>
      <c r="AD66" s="7"/>
      <c r="AE66" s="7"/>
      <c r="AF66" s="136"/>
      <c r="AG66" s="7"/>
      <c r="AH66" s="7"/>
      <c r="AI66" s="7"/>
      <c r="AJ66" s="136"/>
      <c r="AK66" s="7"/>
      <c r="AL66" s="7"/>
      <c r="AM66" s="7"/>
      <c r="AN66" s="136">
        <f t="shared" si="6"/>
        <v>0</v>
      </c>
      <c r="AO66" s="244"/>
    </row>
    <row r="67" spans="22:41" x14ac:dyDescent="0.25">
      <c r="V67" s="90"/>
      <c r="W67" s="398"/>
      <c r="X67" s="131">
        <f t="shared" si="5"/>
        <v>42572</v>
      </c>
      <c r="Y67" s="7"/>
      <c r="Z67" s="7"/>
      <c r="AA67" s="7"/>
      <c r="AB67" s="136"/>
      <c r="AC67" s="7"/>
      <c r="AD67" s="7"/>
      <c r="AE67" s="7"/>
      <c r="AF67" s="136"/>
      <c r="AG67" s="7"/>
      <c r="AH67" s="7"/>
      <c r="AI67" s="7"/>
      <c r="AJ67" s="136"/>
      <c r="AK67" s="7"/>
      <c r="AL67" s="7"/>
      <c r="AM67" s="7"/>
      <c r="AN67" s="136">
        <f t="shared" si="6"/>
        <v>0</v>
      </c>
      <c r="AO67" s="91"/>
    </row>
    <row r="68" spans="22:41" x14ac:dyDescent="0.25">
      <c r="V68" s="90"/>
      <c r="W68" s="398"/>
      <c r="X68" s="131">
        <f t="shared" si="5"/>
        <v>42603</v>
      </c>
      <c r="Y68" s="7"/>
      <c r="Z68" s="7"/>
      <c r="AA68" s="7"/>
      <c r="AB68" s="136"/>
      <c r="AC68" s="7"/>
      <c r="AD68" s="7"/>
      <c r="AE68" s="7"/>
      <c r="AF68" s="136"/>
      <c r="AG68" s="7"/>
      <c r="AH68" s="7"/>
      <c r="AI68" s="7"/>
      <c r="AJ68" s="136"/>
      <c r="AK68" s="7"/>
      <c r="AL68" s="7"/>
      <c r="AM68" s="7"/>
      <c r="AN68" s="136">
        <f t="shared" si="6"/>
        <v>0</v>
      </c>
      <c r="AO68" s="91"/>
    </row>
    <row r="69" spans="22:41" x14ac:dyDescent="0.25">
      <c r="V69" s="90"/>
      <c r="W69" s="398"/>
      <c r="X69" s="131">
        <f t="shared" si="5"/>
        <v>42634</v>
      </c>
      <c r="Y69" s="7"/>
      <c r="Z69" s="7"/>
      <c r="AA69" s="7"/>
      <c r="AB69" s="136"/>
      <c r="AC69" s="7"/>
      <c r="AD69" s="7"/>
      <c r="AE69" s="7"/>
      <c r="AF69" s="136"/>
      <c r="AG69" s="7"/>
      <c r="AH69" s="7"/>
      <c r="AI69" s="7"/>
      <c r="AJ69" s="136"/>
      <c r="AK69" s="7"/>
      <c r="AL69" s="7"/>
      <c r="AM69" s="7"/>
      <c r="AN69" s="136">
        <f t="shared" si="6"/>
        <v>0</v>
      </c>
      <c r="AO69" s="91"/>
    </row>
    <row r="70" spans="22:41" x14ac:dyDescent="0.25">
      <c r="V70" s="90"/>
      <c r="W70" s="398"/>
      <c r="X70" s="131">
        <f t="shared" si="5"/>
        <v>42665</v>
      </c>
      <c r="Y70" s="7"/>
      <c r="Z70" s="7"/>
      <c r="AA70" s="7"/>
      <c r="AB70" s="136"/>
      <c r="AC70" s="7"/>
      <c r="AD70" s="7"/>
      <c r="AE70" s="7"/>
      <c r="AF70" s="136"/>
      <c r="AG70" s="7"/>
      <c r="AH70" s="7"/>
      <c r="AI70" s="7"/>
      <c r="AJ70" s="136"/>
      <c r="AK70" s="7"/>
      <c r="AL70" s="7"/>
      <c r="AM70" s="7"/>
      <c r="AN70" s="136">
        <f t="shared" si="6"/>
        <v>0</v>
      </c>
      <c r="AO70" s="91"/>
    </row>
    <row r="71" spans="22:41" x14ac:dyDescent="0.25">
      <c r="V71" s="90"/>
      <c r="W71" s="92"/>
      <c r="X71" s="151" t="s">
        <v>83</v>
      </c>
      <c r="Y71" s="139">
        <f>SUM(Y31:Y70)</f>
        <v>0</v>
      </c>
      <c r="Z71" s="139">
        <f t="shared" ref="Z71:AN71" si="7">SUM(Z31:Z70)</f>
        <v>0</v>
      </c>
      <c r="AA71" s="139">
        <f t="shared" si="7"/>
        <v>0</v>
      </c>
      <c r="AB71" s="139">
        <f t="shared" si="7"/>
        <v>0</v>
      </c>
      <c r="AC71" s="139">
        <f t="shared" si="7"/>
        <v>0</v>
      </c>
      <c r="AD71" s="139">
        <f t="shared" si="7"/>
        <v>0</v>
      </c>
      <c r="AE71" s="139">
        <f t="shared" si="7"/>
        <v>0</v>
      </c>
      <c r="AF71" s="139">
        <f t="shared" si="7"/>
        <v>0</v>
      </c>
      <c r="AG71" s="139">
        <f t="shared" si="7"/>
        <v>0</v>
      </c>
      <c r="AH71" s="139">
        <f t="shared" si="7"/>
        <v>0</v>
      </c>
      <c r="AI71" s="139">
        <f t="shared" si="7"/>
        <v>0</v>
      </c>
      <c r="AJ71" s="139">
        <f t="shared" si="7"/>
        <v>0</v>
      </c>
      <c r="AK71" s="139">
        <f t="shared" si="7"/>
        <v>0</v>
      </c>
      <c r="AL71" s="139">
        <f>SUM(AL31:AL70)</f>
        <v>0</v>
      </c>
      <c r="AM71" s="139">
        <f t="shared" si="7"/>
        <v>0</v>
      </c>
      <c r="AN71" s="139">
        <f t="shared" si="7"/>
        <v>0</v>
      </c>
      <c r="AO71" s="91"/>
    </row>
    <row r="72" spans="22:41" x14ac:dyDescent="0.25">
      <c r="V72" s="90"/>
      <c r="W72" s="92"/>
      <c r="X72" s="92"/>
      <c r="Y72" s="92"/>
      <c r="Z72" s="92"/>
      <c r="AA72" s="92"/>
      <c r="AB72" s="92"/>
      <c r="AC72" s="92"/>
      <c r="AD72" s="92"/>
      <c r="AE72" s="92"/>
      <c r="AF72" s="92"/>
      <c r="AG72" s="92"/>
      <c r="AH72" s="92"/>
      <c r="AI72" s="92"/>
      <c r="AJ72" s="92"/>
      <c r="AK72" s="92"/>
      <c r="AL72" s="113"/>
      <c r="AM72" s="113"/>
      <c r="AN72" s="114"/>
      <c r="AO72" s="91"/>
    </row>
    <row r="73" spans="22:41" x14ac:dyDescent="0.25">
      <c r="V73" s="90"/>
      <c r="W73" s="92"/>
      <c r="X73" s="141"/>
      <c r="Y73" s="113" t="s">
        <v>189</v>
      </c>
      <c r="Z73" s="92"/>
      <c r="AA73" s="92"/>
      <c r="AB73" s="92"/>
      <c r="AC73" s="92"/>
      <c r="AD73" s="92"/>
      <c r="AE73" s="92"/>
      <c r="AF73" s="92"/>
      <c r="AG73" s="92"/>
      <c r="AH73" s="92"/>
      <c r="AI73" s="92"/>
      <c r="AJ73" s="92"/>
      <c r="AK73" s="92"/>
      <c r="AL73" s="113"/>
      <c r="AM73" s="113"/>
      <c r="AN73" s="114"/>
      <c r="AO73" s="91"/>
    </row>
    <row r="74" spans="22:41" x14ac:dyDescent="0.25">
      <c r="V74" s="90"/>
      <c r="W74" s="92"/>
      <c r="X74" s="142"/>
      <c r="Y74" s="113" t="s">
        <v>190</v>
      </c>
      <c r="Z74" s="92"/>
      <c r="AA74" s="92"/>
      <c r="AB74" s="92"/>
      <c r="AC74" s="92"/>
      <c r="AD74" s="92"/>
      <c r="AE74" s="92"/>
      <c r="AF74" s="92"/>
      <c r="AG74" s="92"/>
      <c r="AH74" s="92"/>
      <c r="AI74" s="92"/>
      <c r="AJ74" s="92"/>
      <c r="AK74" s="92"/>
      <c r="AL74" s="113"/>
      <c r="AM74" s="113"/>
      <c r="AN74" s="114"/>
      <c r="AO74" s="91"/>
    </row>
    <row r="75" spans="22:41" x14ac:dyDescent="0.25">
      <c r="V75" s="90"/>
      <c r="W75" s="92"/>
      <c r="X75" s="143"/>
      <c r="Y75" s="113" t="s">
        <v>191</v>
      </c>
      <c r="Z75" s="92"/>
      <c r="AA75" s="92"/>
      <c r="AB75" s="92"/>
      <c r="AC75" s="92"/>
      <c r="AD75" s="92"/>
      <c r="AE75" s="92"/>
      <c r="AF75" s="92"/>
      <c r="AG75" s="92"/>
      <c r="AH75" s="92"/>
      <c r="AI75" s="92"/>
      <c r="AJ75" s="92"/>
      <c r="AK75" s="92"/>
      <c r="AL75" s="113"/>
      <c r="AM75" s="113"/>
      <c r="AN75" s="114"/>
      <c r="AO75" s="91"/>
    </row>
    <row r="76" spans="22:41" ht="15.75" thickBot="1" x14ac:dyDescent="0.3">
      <c r="V76" s="108"/>
      <c r="W76" s="111"/>
      <c r="X76" s="111"/>
      <c r="Y76" s="111"/>
      <c r="Z76" s="111"/>
      <c r="AA76" s="111"/>
      <c r="AB76" s="111"/>
      <c r="AC76" s="111"/>
      <c r="AD76" s="111"/>
      <c r="AE76" s="111"/>
      <c r="AF76" s="111"/>
      <c r="AG76" s="111"/>
      <c r="AH76" s="111"/>
      <c r="AI76" s="111"/>
      <c r="AJ76" s="111"/>
      <c r="AK76" s="111"/>
      <c r="AL76" s="144"/>
      <c r="AM76" s="144"/>
      <c r="AN76" s="145"/>
      <c r="AO76" s="112"/>
    </row>
    <row r="77" spans="22:41" x14ac:dyDescent="0.25">
      <c r="AL77" s="146"/>
      <c r="AM77" s="146"/>
      <c r="AN77" s="147"/>
    </row>
    <row r="78" spans="22:41" x14ac:dyDescent="0.25">
      <c r="X78" s="148" t="s">
        <v>88</v>
      </c>
      <c r="Y78" s="146"/>
      <c r="Z78" s="146"/>
      <c r="AA78" s="146"/>
      <c r="AB78" s="147"/>
      <c r="AC78" s="146"/>
      <c r="AD78" s="146"/>
      <c r="AE78" s="146"/>
      <c r="AF78" s="147"/>
      <c r="AG78" s="146"/>
      <c r="AH78" s="146"/>
      <c r="AI78" s="146"/>
      <c r="AJ78" s="147"/>
      <c r="AK78" s="146"/>
    </row>
    <row r="79" spans="22:41" x14ac:dyDescent="0.25">
      <c r="W79" s="149"/>
      <c r="X79" s="596" t="s">
        <v>89</v>
      </c>
      <c r="Y79" s="597"/>
      <c r="Z79" s="597"/>
      <c r="AA79" s="597"/>
      <c r="AB79" s="597"/>
      <c r="AC79" s="597"/>
      <c r="AD79" s="597"/>
      <c r="AE79" s="597"/>
      <c r="AF79" s="597"/>
      <c r="AG79" s="597"/>
      <c r="AH79" s="597"/>
      <c r="AI79" s="597"/>
      <c r="AJ79" s="597"/>
      <c r="AK79" s="598"/>
    </row>
    <row r="80" spans="22:41" x14ac:dyDescent="0.25">
      <c r="W80" s="461" t="s">
        <v>297</v>
      </c>
      <c r="X80" s="590" t="s">
        <v>180</v>
      </c>
      <c r="Y80" s="591"/>
      <c r="Z80" s="591"/>
      <c r="AA80" s="591"/>
      <c r="AB80" s="591"/>
      <c r="AC80" s="591"/>
      <c r="AD80" s="591"/>
      <c r="AE80" s="591"/>
      <c r="AF80" s="591"/>
      <c r="AG80" s="591"/>
      <c r="AH80" s="591"/>
      <c r="AI80" s="591"/>
      <c r="AJ80" s="591"/>
      <c r="AK80" s="599"/>
    </row>
    <row r="81" spans="22:43" x14ac:dyDescent="0.25">
      <c r="W81" s="462"/>
      <c r="X81" s="557" t="s">
        <v>181</v>
      </c>
      <c r="Y81" s="558"/>
      <c r="Z81" s="558"/>
      <c r="AA81" s="558"/>
      <c r="AB81" s="558"/>
      <c r="AC81" s="558"/>
      <c r="AD81" s="558"/>
      <c r="AE81" s="558"/>
      <c r="AF81" s="558"/>
      <c r="AG81" s="558"/>
      <c r="AH81" s="558"/>
      <c r="AI81" s="558"/>
      <c r="AJ81" s="558"/>
      <c r="AK81" s="595"/>
    </row>
    <row r="82" spans="22:43" x14ac:dyDescent="0.25">
      <c r="W82" s="555" t="s">
        <v>298</v>
      </c>
      <c r="X82" s="504" t="s">
        <v>154</v>
      </c>
      <c r="Y82" s="505"/>
      <c r="Z82" s="505"/>
      <c r="AA82" s="505"/>
      <c r="AB82" s="505"/>
      <c r="AC82" s="505"/>
      <c r="AD82" s="505"/>
      <c r="AE82" s="505"/>
      <c r="AF82" s="505"/>
      <c r="AG82" s="505"/>
      <c r="AH82" s="505"/>
      <c r="AI82" s="505"/>
      <c r="AJ82" s="505"/>
      <c r="AK82" s="594"/>
    </row>
    <row r="83" spans="22:43" x14ac:dyDescent="0.25">
      <c r="W83" s="556"/>
      <c r="X83" s="557" t="s">
        <v>182</v>
      </c>
      <c r="Y83" s="558"/>
      <c r="Z83" s="558"/>
      <c r="AA83" s="558"/>
      <c r="AB83" s="558"/>
      <c r="AC83" s="558"/>
      <c r="AD83" s="558"/>
      <c r="AE83" s="558"/>
      <c r="AF83" s="558"/>
      <c r="AG83" s="558"/>
      <c r="AH83" s="558"/>
      <c r="AI83" s="558"/>
      <c r="AJ83" s="558"/>
      <c r="AK83" s="595"/>
      <c r="AL83" s="146"/>
      <c r="AM83" s="146"/>
      <c r="AN83" s="147"/>
    </row>
    <row r="84" spans="22:43" x14ac:dyDescent="0.25">
      <c r="W84" s="555" t="s">
        <v>299</v>
      </c>
      <c r="X84" s="504" t="s">
        <v>155</v>
      </c>
      <c r="Y84" s="505"/>
      <c r="Z84" s="505"/>
      <c r="AA84" s="505"/>
      <c r="AB84" s="505"/>
      <c r="AC84" s="505"/>
      <c r="AD84" s="505"/>
      <c r="AE84" s="505"/>
      <c r="AF84" s="505"/>
      <c r="AG84" s="505"/>
      <c r="AH84" s="505"/>
      <c r="AI84" s="505"/>
      <c r="AJ84" s="505"/>
      <c r="AK84" s="594"/>
      <c r="AL84" s="146"/>
      <c r="AM84" s="146"/>
      <c r="AN84" s="147"/>
    </row>
    <row r="85" spans="22:43" x14ac:dyDescent="0.25">
      <c r="W85" s="556"/>
      <c r="X85" s="557" t="s">
        <v>183</v>
      </c>
      <c r="Y85" s="558"/>
      <c r="Z85" s="558"/>
      <c r="AA85" s="558"/>
      <c r="AB85" s="558"/>
      <c r="AC85" s="558"/>
      <c r="AD85" s="558"/>
      <c r="AE85" s="558"/>
      <c r="AF85" s="558"/>
      <c r="AG85" s="558"/>
      <c r="AH85" s="558"/>
      <c r="AI85" s="558"/>
      <c r="AJ85" s="558"/>
      <c r="AK85" s="595"/>
      <c r="AL85" s="146"/>
      <c r="AM85" s="146"/>
      <c r="AN85" s="147"/>
    </row>
    <row r="86" spans="22:43" x14ac:dyDescent="0.25">
      <c r="Y86" s="146"/>
      <c r="Z86" s="146"/>
      <c r="AA86" s="146"/>
      <c r="AB86" s="147"/>
      <c r="AC86" s="146"/>
      <c r="AD86" s="146"/>
      <c r="AE86" s="146"/>
      <c r="AF86" s="147"/>
      <c r="AG86" s="146"/>
      <c r="AH86" s="146"/>
      <c r="AI86" s="146"/>
      <c r="AJ86" s="147"/>
      <c r="AK86" s="146"/>
    </row>
    <row r="87" spans="22:43" x14ac:dyDescent="0.25">
      <c r="X87" s="559" t="s">
        <v>156</v>
      </c>
      <c r="Y87" s="562"/>
      <c r="Z87" s="562"/>
      <c r="AA87" s="562"/>
      <c r="AB87" s="562"/>
      <c r="AC87" s="562"/>
      <c r="AD87" s="562"/>
      <c r="AE87" s="562"/>
      <c r="AF87" s="562"/>
      <c r="AG87" s="562"/>
      <c r="AH87" s="562"/>
      <c r="AI87" s="562"/>
      <c r="AJ87" s="562"/>
      <c r="AK87" s="562"/>
      <c r="AL87" s="146"/>
      <c r="AM87" s="146"/>
      <c r="AN87" s="147"/>
    </row>
    <row r="88" spans="22:43" x14ac:dyDescent="0.25">
      <c r="X88" s="559" t="s">
        <v>157</v>
      </c>
      <c r="Y88" s="560"/>
      <c r="Z88" s="560"/>
      <c r="AA88" s="560"/>
      <c r="AB88" s="560"/>
      <c r="AC88" s="560"/>
      <c r="AD88" s="560"/>
      <c r="AE88" s="560"/>
      <c r="AF88" s="560"/>
      <c r="AG88" s="560"/>
      <c r="AH88" s="560"/>
      <c r="AI88" s="560"/>
      <c r="AJ88" s="560"/>
      <c r="AK88" s="560"/>
      <c r="AL88" s="146"/>
      <c r="AM88" s="146"/>
      <c r="AN88" s="147"/>
    </row>
    <row r="89" spans="22:43" x14ac:dyDescent="0.25">
      <c r="X89" s="150" t="s">
        <v>318</v>
      </c>
      <c r="Y89" s="146"/>
      <c r="Z89" s="146"/>
      <c r="AA89" s="146"/>
      <c r="AB89" s="147"/>
      <c r="AC89" s="146"/>
      <c r="AD89" s="146"/>
      <c r="AE89" s="146"/>
      <c r="AF89" s="147"/>
      <c r="AG89" s="146"/>
      <c r="AH89" s="146"/>
      <c r="AI89" s="146"/>
      <c r="AJ89" s="147"/>
      <c r="AK89" s="146"/>
      <c r="AL89" s="146"/>
      <c r="AM89" s="146"/>
      <c r="AN89" s="147"/>
    </row>
    <row r="90" spans="22:43" x14ac:dyDescent="0.25">
      <c r="AL90" s="146"/>
      <c r="AM90" s="146"/>
      <c r="AN90" s="147"/>
    </row>
    <row r="91" spans="22:43" x14ac:dyDescent="0.25">
      <c r="AL91" s="146"/>
      <c r="AM91" s="146"/>
      <c r="AN91" s="147"/>
    </row>
    <row r="92" spans="22:43" x14ac:dyDescent="0.25">
      <c r="AL92" s="146"/>
      <c r="AM92" s="146"/>
      <c r="AN92" s="147"/>
    </row>
    <row r="93" spans="22:43" ht="21.75" thickBot="1" x14ac:dyDescent="0.3">
      <c r="V93" s="278" t="s">
        <v>249</v>
      </c>
      <c r="W93" s="180"/>
      <c r="X93" s="180"/>
      <c r="Y93" s="180"/>
      <c r="Z93" s="180"/>
      <c r="AA93" s="226"/>
      <c r="AB93" s="180"/>
      <c r="AC93" s="180"/>
      <c r="AD93" s="243"/>
      <c r="AE93" s="180"/>
      <c r="AF93" s="168"/>
      <c r="AG93" s="279"/>
      <c r="AH93" s="85"/>
      <c r="AI93" s="85"/>
      <c r="AJ93" s="279"/>
      <c r="AK93" s="85"/>
      <c r="AL93" s="85"/>
      <c r="AM93" s="279"/>
      <c r="AN93" s="85"/>
      <c r="AO93" s="85"/>
      <c r="AP93" s="279"/>
      <c r="AQ93" s="85"/>
    </row>
    <row r="94" spans="22:43" x14ac:dyDescent="0.25">
      <c r="V94" s="181"/>
      <c r="W94" s="182"/>
      <c r="X94" s="182"/>
      <c r="Y94" s="182"/>
      <c r="Z94" s="182"/>
      <c r="AA94" s="227"/>
      <c r="AB94" s="182"/>
      <c r="AC94" s="183"/>
      <c r="AD94" s="243"/>
      <c r="AE94" s="180"/>
      <c r="AF94" s="180"/>
      <c r="AG94" s="279"/>
      <c r="AH94" s="85"/>
      <c r="AI94" s="85"/>
      <c r="AJ94" s="279"/>
      <c r="AK94" s="85"/>
      <c r="AL94" s="85"/>
      <c r="AM94" s="279"/>
      <c r="AN94" s="85"/>
      <c r="AO94" s="85"/>
      <c r="AP94" s="279"/>
      <c r="AQ94" s="85"/>
    </row>
    <row r="95" spans="22:43" ht="36.75" x14ac:dyDescent="0.25">
      <c r="V95" s="184"/>
      <c r="W95" s="180"/>
      <c r="X95" s="180"/>
      <c r="Y95" s="118" t="s">
        <v>303</v>
      </c>
      <c r="Z95" s="280" t="s">
        <v>304</v>
      </c>
      <c r="AA95" s="118" t="s">
        <v>305</v>
      </c>
      <c r="AB95" s="114"/>
      <c r="AC95" s="126"/>
      <c r="AD95" s="281"/>
      <c r="AE95" s="180"/>
      <c r="AF95" s="282" t="s">
        <v>85</v>
      </c>
      <c r="AG95" s="279"/>
      <c r="AH95" s="85"/>
      <c r="AI95" s="85"/>
      <c r="AJ95" s="279"/>
      <c r="AK95" s="85"/>
      <c r="AL95" s="85"/>
      <c r="AM95" s="279"/>
      <c r="AN95" s="85"/>
      <c r="AO95" s="85"/>
      <c r="AP95" s="279"/>
      <c r="AQ95" s="85"/>
    </row>
    <row r="96" spans="22:43" x14ac:dyDescent="0.25">
      <c r="V96" s="184"/>
      <c r="W96" s="397" t="s">
        <v>250</v>
      </c>
      <c r="X96" s="230" t="s">
        <v>288</v>
      </c>
      <c r="Y96" s="261"/>
      <c r="Z96" s="261"/>
      <c r="AA96" s="261"/>
      <c r="AB96" s="114"/>
      <c r="AC96" s="283"/>
      <c r="AD96" s="281"/>
      <c r="AE96" s="180"/>
      <c r="AF96" s="284"/>
      <c r="AG96" s="279"/>
      <c r="AH96" s="85"/>
      <c r="AI96" s="85"/>
      <c r="AJ96" s="279"/>
      <c r="AK96" s="85"/>
      <c r="AL96" s="85"/>
      <c r="AM96" s="279"/>
      <c r="AN96" s="85"/>
      <c r="AO96" s="85"/>
      <c r="AP96" s="279"/>
      <c r="AQ96" s="85"/>
    </row>
    <row r="97" spans="22:43" x14ac:dyDescent="0.25">
      <c r="V97" s="184"/>
      <c r="W97" s="398"/>
      <c r="X97" s="232" t="s">
        <v>289</v>
      </c>
      <c r="Y97" s="4"/>
      <c r="Z97" s="4"/>
      <c r="AA97" s="4"/>
      <c r="AB97" s="114"/>
      <c r="AC97" s="285"/>
      <c r="AD97" s="243"/>
      <c r="AE97" s="180"/>
      <c r="AF97" s="286">
        <f>(Y97-AA97)*0.05</f>
        <v>0</v>
      </c>
      <c r="AG97" s="279"/>
      <c r="AH97" s="85"/>
      <c r="AI97" s="85"/>
      <c r="AJ97" s="279"/>
      <c r="AK97" s="85"/>
      <c r="AL97" s="85"/>
      <c r="AM97" s="279"/>
      <c r="AN97" s="85"/>
      <c r="AO97" s="85"/>
      <c r="AP97" s="279"/>
      <c r="AQ97" s="85"/>
    </row>
    <row r="98" spans="22:43" x14ac:dyDescent="0.25">
      <c r="V98" s="184"/>
      <c r="W98" s="398"/>
      <c r="X98" s="232" t="s">
        <v>290</v>
      </c>
      <c r="Y98" s="4"/>
      <c r="Z98" s="4"/>
      <c r="AA98" s="4"/>
      <c r="AB98" s="114"/>
      <c r="AC98" s="283"/>
      <c r="AD98" s="243"/>
      <c r="AE98" s="180"/>
      <c r="AF98" s="286">
        <f>(Y98-AA98)*0.1</f>
        <v>0</v>
      </c>
      <c r="AG98" s="279"/>
      <c r="AH98" s="85"/>
      <c r="AI98" s="85"/>
      <c r="AJ98" s="279"/>
      <c r="AK98" s="85"/>
      <c r="AL98" s="85"/>
      <c r="AM98" s="279"/>
      <c r="AN98" s="85"/>
      <c r="AO98" s="85"/>
      <c r="AP98" s="279"/>
      <c r="AQ98" s="85"/>
    </row>
    <row r="99" spans="22:43" x14ac:dyDescent="0.25">
      <c r="V99" s="184"/>
      <c r="W99" s="398"/>
      <c r="X99" s="232" t="s">
        <v>291</v>
      </c>
      <c r="Y99" s="4"/>
      <c r="Z99" s="4"/>
      <c r="AA99" s="4"/>
      <c r="AB99" s="114"/>
      <c r="AC99" s="283"/>
      <c r="AD99" s="243"/>
      <c r="AE99" s="180"/>
      <c r="AF99" s="286">
        <f>(Y99-AA99)*0.15</f>
        <v>0</v>
      </c>
      <c r="AG99" s="279"/>
      <c r="AH99" s="85"/>
      <c r="AI99" s="85"/>
      <c r="AJ99" s="279"/>
      <c r="AK99" s="85"/>
      <c r="AL99" s="85"/>
      <c r="AM99" s="279"/>
      <c r="AN99" s="85"/>
      <c r="AO99" s="85"/>
      <c r="AP99" s="279"/>
      <c r="AQ99" s="85"/>
    </row>
    <row r="100" spans="22:43" x14ac:dyDescent="0.25">
      <c r="V100" s="184"/>
      <c r="W100" s="398"/>
      <c r="X100" s="232" t="s">
        <v>292</v>
      </c>
      <c r="Y100" s="4"/>
      <c r="Z100" s="4"/>
      <c r="AA100" s="4"/>
      <c r="AB100" s="114"/>
      <c r="AC100" s="283"/>
      <c r="AD100" s="243"/>
      <c r="AE100" s="180"/>
      <c r="AF100" s="286">
        <f>(Y100-AA100)*0.2</f>
        <v>0</v>
      </c>
      <c r="AG100" s="279"/>
      <c r="AH100" s="85"/>
      <c r="AI100" s="85"/>
      <c r="AJ100" s="279"/>
      <c r="AK100" s="85"/>
      <c r="AL100" s="85"/>
      <c r="AM100" s="279"/>
      <c r="AN100" s="85"/>
      <c r="AO100" s="85"/>
      <c r="AP100" s="279"/>
      <c r="AQ100" s="85"/>
    </row>
    <row r="101" spans="22:43" x14ac:dyDescent="0.25">
      <c r="V101" s="184"/>
      <c r="W101" s="398"/>
      <c r="X101" s="232" t="s">
        <v>293</v>
      </c>
      <c r="Y101" s="4"/>
      <c r="Z101" s="4"/>
      <c r="AA101" s="4"/>
      <c r="AB101" s="114"/>
      <c r="AC101" s="283"/>
      <c r="AD101" s="243"/>
      <c r="AE101" s="180"/>
      <c r="AF101" s="286">
        <f>(Y101-AA101)*0.25</f>
        <v>0</v>
      </c>
      <c r="AG101" s="279"/>
      <c r="AH101" s="85"/>
      <c r="AI101" s="85"/>
      <c r="AJ101" s="279"/>
      <c r="AK101" s="85"/>
      <c r="AL101" s="85"/>
      <c r="AM101" s="279"/>
      <c r="AN101" s="85"/>
      <c r="AO101" s="85"/>
      <c r="AP101" s="279"/>
      <c r="AQ101" s="85"/>
    </row>
    <row r="102" spans="22:43" x14ac:dyDescent="0.25">
      <c r="V102" s="184"/>
      <c r="W102" s="398"/>
      <c r="X102" s="232" t="s">
        <v>294</v>
      </c>
      <c r="Y102" s="4"/>
      <c r="Z102" s="4"/>
      <c r="AA102" s="4"/>
      <c r="AB102" s="114"/>
      <c r="AC102" s="283"/>
      <c r="AD102" s="243"/>
      <c r="AE102" s="180"/>
      <c r="AF102" s="286">
        <f>(Y102-AA102)*0.3</f>
        <v>0</v>
      </c>
      <c r="AG102" s="279"/>
      <c r="AH102" s="85"/>
      <c r="AI102" s="85"/>
      <c r="AJ102" s="279"/>
      <c r="AK102" s="85"/>
      <c r="AL102" s="85"/>
      <c r="AM102" s="279"/>
      <c r="AN102" s="85"/>
      <c r="AO102" s="85"/>
      <c r="AP102" s="279"/>
      <c r="AQ102" s="85"/>
    </row>
    <row r="103" spans="22:43" x14ac:dyDescent="0.25">
      <c r="V103" s="184"/>
      <c r="W103" s="398"/>
      <c r="X103" s="232" t="s">
        <v>295</v>
      </c>
      <c r="Y103" s="4"/>
      <c r="Z103" s="4"/>
      <c r="AA103" s="4"/>
      <c r="AB103" s="114"/>
      <c r="AC103" s="283"/>
      <c r="AD103" s="243"/>
      <c r="AE103" s="180"/>
      <c r="AF103" s="286">
        <f>(Y103-AA103)*0.35</f>
        <v>0</v>
      </c>
      <c r="AG103" s="279"/>
      <c r="AH103" s="85"/>
      <c r="AI103" s="85"/>
      <c r="AJ103" s="279"/>
      <c r="AK103" s="85"/>
      <c r="AL103" s="85"/>
      <c r="AM103" s="279"/>
      <c r="AN103" s="85"/>
      <c r="AO103" s="85"/>
      <c r="AP103" s="279"/>
      <c r="AQ103" s="85"/>
    </row>
    <row r="104" spans="22:43" x14ac:dyDescent="0.25">
      <c r="V104" s="184"/>
      <c r="W104" s="398"/>
      <c r="X104" s="232" t="s">
        <v>296</v>
      </c>
      <c r="Y104" s="4"/>
      <c r="Z104" s="4"/>
      <c r="AA104" s="4"/>
      <c r="AB104" s="114"/>
      <c r="AC104" s="283"/>
      <c r="AD104" s="243"/>
      <c r="AE104" s="180"/>
      <c r="AF104" s="286">
        <f>(Y104-AA104)*0.4</f>
        <v>0</v>
      </c>
      <c r="AG104" s="279"/>
      <c r="AH104" s="85"/>
      <c r="AI104" s="85"/>
      <c r="AJ104" s="279"/>
      <c r="AK104" s="85"/>
      <c r="AL104" s="85"/>
      <c r="AM104" s="279"/>
      <c r="AN104" s="85"/>
      <c r="AO104" s="85"/>
      <c r="AP104" s="279"/>
      <c r="AQ104" s="85"/>
    </row>
    <row r="105" spans="22:43" x14ac:dyDescent="0.25">
      <c r="V105" s="184"/>
      <c r="W105" s="398"/>
      <c r="X105" s="232" t="s">
        <v>306</v>
      </c>
      <c r="Y105" s="667"/>
      <c r="Z105" s="667"/>
      <c r="AA105" s="667"/>
      <c r="AB105" s="114"/>
      <c r="AC105" s="283"/>
      <c r="AD105" s="243"/>
      <c r="AE105" s="180"/>
      <c r="AF105" s="286">
        <f>(Y105-AA105)*0.4</f>
        <v>0</v>
      </c>
      <c r="AG105" s="279"/>
      <c r="AH105" s="85"/>
      <c r="AI105" s="85"/>
      <c r="AJ105" s="279"/>
      <c r="AK105" s="85"/>
      <c r="AL105" s="85"/>
      <c r="AM105" s="279"/>
      <c r="AN105" s="85"/>
      <c r="AO105" s="85"/>
      <c r="AP105" s="279"/>
      <c r="AQ105" s="85"/>
    </row>
    <row r="106" spans="22:43" x14ac:dyDescent="0.25">
      <c r="V106" s="184"/>
      <c r="W106" s="180"/>
      <c r="X106" s="234" t="s">
        <v>83</v>
      </c>
      <c r="Y106" s="235">
        <f>SUM(Y96:Y105)</f>
        <v>0</v>
      </c>
      <c r="Z106" s="235">
        <f>SUM(AA96:AA105)</f>
        <v>0</v>
      </c>
      <c r="AA106" s="235">
        <f>SUM(AA96:AA105)</f>
        <v>0</v>
      </c>
      <c r="AB106" s="114"/>
      <c r="AC106" s="287"/>
      <c r="AD106" s="236"/>
      <c r="AE106" s="180"/>
      <c r="AF106" s="235">
        <f>SUM(AF96:AF105)</f>
        <v>0</v>
      </c>
      <c r="AG106" s="279"/>
      <c r="AH106" s="85"/>
      <c r="AI106" s="85"/>
      <c r="AJ106" s="279"/>
      <c r="AK106" s="85"/>
      <c r="AL106" s="85"/>
      <c r="AM106" s="279"/>
      <c r="AN106" s="85"/>
      <c r="AO106" s="85"/>
      <c r="AP106" s="279"/>
      <c r="AQ106" s="85"/>
    </row>
    <row r="107" spans="22:43" ht="15.75" thickBot="1" x14ac:dyDescent="0.3">
      <c r="V107" s="199"/>
      <c r="W107" s="201"/>
      <c r="X107" s="201"/>
      <c r="Y107" s="201"/>
      <c r="Z107" s="201"/>
      <c r="AA107" s="237"/>
      <c r="AB107" s="201"/>
      <c r="AC107" s="202"/>
      <c r="AD107" s="243"/>
      <c r="AE107" s="180"/>
      <c r="AF107" s="180"/>
      <c r="AG107" s="279"/>
      <c r="AH107" s="85"/>
      <c r="AI107" s="85"/>
      <c r="AJ107" s="279"/>
      <c r="AK107" s="85"/>
      <c r="AL107" s="85"/>
      <c r="AM107" s="279"/>
      <c r="AN107" s="85"/>
      <c r="AO107" s="85"/>
      <c r="AP107" s="279"/>
      <c r="AQ107" s="85"/>
    </row>
    <row r="108" spans="22:43" x14ac:dyDescent="0.25">
      <c r="V108" s="85"/>
      <c r="W108" s="85"/>
      <c r="X108" s="85"/>
      <c r="Y108" s="85"/>
      <c r="Z108" s="85"/>
      <c r="AA108" s="238"/>
      <c r="AB108" s="85"/>
      <c r="AC108" s="180"/>
      <c r="AD108" s="279"/>
      <c r="AE108" s="85"/>
      <c r="AF108" s="85"/>
      <c r="AG108" s="279"/>
      <c r="AH108" s="85"/>
      <c r="AI108" s="85"/>
      <c r="AJ108" s="279"/>
      <c r="AK108" s="85"/>
      <c r="AL108" s="85"/>
      <c r="AM108" s="279"/>
      <c r="AN108" s="85"/>
      <c r="AO108" s="85"/>
      <c r="AP108" s="279"/>
      <c r="AQ108" s="85"/>
    </row>
    <row r="109" spans="22:43" x14ac:dyDescent="0.25">
      <c r="V109" s="85"/>
      <c r="W109" s="85"/>
    </row>
    <row r="110" spans="22:43" x14ac:dyDescent="0.25">
      <c r="V110" s="85"/>
      <c r="W110" s="85"/>
      <c r="X110" s="239" t="s">
        <v>257</v>
      </c>
      <c r="Y110" s="85"/>
      <c r="Z110" s="238"/>
      <c r="AA110" s="85"/>
      <c r="AB110" s="85"/>
      <c r="AC110" s="279"/>
      <c r="AD110" s="85"/>
      <c r="AE110" s="85"/>
      <c r="AF110" s="279"/>
      <c r="AG110" s="85"/>
      <c r="AH110" s="85"/>
      <c r="AI110" s="279"/>
      <c r="AJ110" s="85"/>
      <c r="AK110" s="85"/>
      <c r="AL110" s="279"/>
      <c r="AM110" s="85"/>
      <c r="AN110" s="85"/>
      <c r="AO110" s="279"/>
      <c r="AP110" s="85"/>
      <c r="AQ110" s="85"/>
    </row>
    <row r="111" spans="22:43" x14ac:dyDescent="0.25">
      <c r="V111" s="85"/>
      <c r="W111" s="370" t="s">
        <v>250</v>
      </c>
      <c r="X111" s="536" t="s">
        <v>258</v>
      </c>
      <c r="Y111" s="537"/>
      <c r="Z111" s="537"/>
      <c r="AA111" s="537"/>
      <c r="AB111" s="537"/>
      <c r="AC111" s="537"/>
      <c r="AD111" s="537"/>
      <c r="AE111" s="537"/>
      <c r="AF111" s="537"/>
      <c r="AG111" s="537"/>
      <c r="AH111" s="537"/>
      <c r="AI111" s="537"/>
      <c r="AJ111" s="537"/>
      <c r="AK111" s="537"/>
      <c r="AL111" s="537"/>
      <c r="AM111" s="537"/>
      <c r="AN111" s="537"/>
      <c r="AO111" s="537"/>
      <c r="AP111" s="538"/>
      <c r="AQ111" s="539"/>
    </row>
    <row r="112" spans="22:43" x14ac:dyDescent="0.25">
      <c r="V112" s="85"/>
      <c r="W112" s="370"/>
      <c r="X112" s="540"/>
      <c r="Y112" s="541"/>
      <c r="Z112" s="541"/>
      <c r="AA112" s="541"/>
      <c r="AB112" s="541"/>
      <c r="AC112" s="541"/>
      <c r="AD112" s="541"/>
      <c r="AE112" s="541"/>
      <c r="AF112" s="541"/>
      <c r="AG112" s="541"/>
      <c r="AH112" s="541"/>
      <c r="AI112" s="541"/>
      <c r="AJ112" s="541"/>
      <c r="AK112" s="541"/>
      <c r="AL112" s="541"/>
      <c r="AM112" s="541"/>
      <c r="AN112" s="541"/>
      <c r="AO112" s="541"/>
      <c r="AP112" s="542"/>
      <c r="AQ112" s="543"/>
    </row>
    <row r="113" spans="22:43" x14ac:dyDescent="0.25">
      <c r="V113" s="85"/>
      <c r="W113" s="370"/>
      <c r="X113" s="544"/>
      <c r="Y113" s="545"/>
      <c r="Z113" s="545"/>
      <c r="AA113" s="545"/>
      <c r="AB113" s="545"/>
      <c r="AC113" s="545"/>
      <c r="AD113" s="545"/>
      <c r="AE113" s="545"/>
      <c r="AF113" s="545"/>
      <c r="AG113" s="545"/>
      <c r="AH113" s="545"/>
      <c r="AI113" s="545"/>
      <c r="AJ113" s="545"/>
      <c r="AK113" s="545"/>
      <c r="AL113" s="545"/>
      <c r="AM113" s="545"/>
      <c r="AN113" s="545"/>
      <c r="AO113" s="545"/>
      <c r="AP113" s="546"/>
      <c r="AQ113" s="547"/>
    </row>
    <row r="114" spans="22:43" x14ac:dyDescent="0.25">
      <c r="V114" s="85"/>
      <c r="W114" s="370" t="s">
        <v>307</v>
      </c>
      <c r="X114" s="550" t="s">
        <v>308</v>
      </c>
      <c r="Y114" s="551"/>
      <c r="Z114" s="551"/>
      <c r="AA114" s="551"/>
      <c r="AB114" s="551"/>
      <c r="AC114" s="551"/>
      <c r="AD114" s="551"/>
      <c r="AE114" s="551"/>
      <c r="AF114" s="551"/>
      <c r="AG114" s="551"/>
      <c r="AH114" s="551"/>
      <c r="AI114" s="551"/>
      <c r="AJ114" s="551"/>
      <c r="AK114" s="551"/>
      <c r="AL114" s="551"/>
      <c r="AM114" s="551"/>
      <c r="AN114" s="551"/>
      <c r="AO114" s="551"/>
      <c r="AP114" s="551"/>
      <c r="AQ114" s="552"/>
    </row>
    <row r="115" spans="22:43" x14ac:dyDescent="0.25">
      <c r="V115" s="85"/>
      <c r="W115" s="370"/>
      <c r="X115" s="374" t="s">
        <v>181</v>
      </c>
      <c r="Y115" s="542"/>
      <c r="Z115" s="542"/>
      <c r="AA115" s="542"/>
      <c r="AB115" s="542"/>
      <c r="AC115" s="542"/>
      <c r="AD115" s="542"/>
      <c r="AE115" s="542"/>
      <c r="AF115" s="542"/>
      <c r="AG115" s="542"/>
      <c r="AH115" s="542"/>
      <c r="AI115" s="542"/>
      <c r="AJ115" s="542"/>
      <c r="AK115" s="542"/>
      <c r="AL115" s="542"/>
      <c r="AM115" s="542"/>
      <c r="AN115" s="542"/>
      <c r="AO115" s="542"/>
      <c r="AP115" s="542"/>
      <c r="AQ115" s="547"/>
    </row>
    <row r="116" spans="22:43" x14ac:dyDescent="0.25">
      <c r="V116" s="85"/>
      <c r="W116" s="548" t="s">
        <v>311</v>
      </c>
      <c r="X116" s="549" t="s">
        <v>309</v>
      </c>
      <c r="Y116" s="538"/>
      <c r="Z116" s="538"/>
      <c r="AA116" s="538"/>
      <c r="AB116" s="538"/>
      <c r="AC116" s="538"/>
      <c r="AD116" s="538"/>
      <c r="AE116" s="538"/>
      <c r="AF116" s="538"/>
      <c r="AG116" s="538"/>
      <c r="AH116" s="538"/>
      <c r="AI116" s="538"/>
      <c r="AJ116" s="538"/>
      <c r="AK116" s="538"/>
      <c r="AL116" s="538"/>
      <c r="AM116" s="538"/>
      <c r="AN116" s="538"/>
      <c r="AO116" s="538"/>
      <c r="AP116" s="538"/>
      <c r="AQ116" s="539"/>
    </row>
    <row r="117" spans="22:43" x14ac:dyDescent="0.25">
      <c r="V117" s="85"/>
      <c r="W117" s="548"/>
      <c r="X117" s="383" t="s">
        <v>182</v>
      </c>
      <c r="Y117" s="546"/>
      <c r="Z117" s="546"/>
      <c r="AA117" s="546"/>
      <c r="AB117" s="546"/>
      <c r="AC117" s="546"/>
      <c r="AD117" s="546"/>
      <c r="AE117" s="546"/>
      <c r="AF117" s="546"/>
      <c r="AG117" s="546"/>
      <c r="AH117" s="546"/>
      <c r="AI117" s="546"/>
      <c r="AJ117" s="546"/>
      <c r="AK117" s="546"/>
      <c r="AL117" s="546"/>
      <c r="AM117" s="546"/>
      <c r="AN117" s="546"/>
      <c r="AO117" s="546"/>
      <c r="AP117" s="546"/>
      <c r="AQ117" s="547"/>
    </row>
    <row r="118" spans="22:43" x14ac:dyDescent="0.25">
      <c r="V118" s="85"/>
      <c r="W118" s="548" t="s">
        <v>310</v>
      </c>
      <c r="X118" s="380" t="s">
        <v>312</v>
      </c>
      <c r="Y118" s="538"/>
      <c r="Z118" s="538"/>
      <c r="AA118" s="538"/>
      <c r="AB118" s="538"/>
      <c r="AC118" s="538"/>
      <c r="AD118" s="538"/>
      <c r="AE118" s="538"/>
      <c r="AF118" s="538"/>
      <c r="AG118" s="538"/>
      <c r="AH118" s="538"/>
      <c r="AI118" s="538"/>
      <c r="AJ118" s="538"/>
      <c r="AK118" s="538"/>
      <c r="AL118" s="538"/>
      <c r="AM118" s="538"/>
      <c r="AN118" s="538"/>
      <c r="AO118" s="538"/>
      <c r="AP118" s="538"/>
      <c r="AQ118" s="539"/>
    </row>
    <row r="119" spans="22:43" x14ac:dyDescent="0.25">
      <c r="W119" s="548"/>
      <c r="X119" s="383" t="s">
        <v>183</v>
      </c>
      <c r="Y119" s="546"/>
      <c r="Z119" s="546"/>
      <c r="AA119" s="546"/>
      <c r="AB119" s="546"/>
      <c r="AC119" s="546"/>
      <c r="AD119" s="546"/>
      <c r="AE119" s="546"/>
      <c r="AF119" s="546"/>
      <c r="AG119" s="546"/>
      <c r="AH119" s="546"/>
      <c r="AI119" s="546"/>
      <c r="AJ119" s="546"/>
      <c r="AK119" s="546"/>
      <c r="AL119" s="546"/>
      <c r="AM119" s="546"/>
      <c r="AN119" s="546"/>
      <c r="AO119" s="546"/>
      <c r="AP119" s="546"/>
      <c r="AQ119" s="547"/>
    </row>
  </sheetData>
  <sheetProtection password="D6D7" sheet="1" objects="1" scenarios="1" selectLockedCells="1"/>
  <mergeCells count="76">
    <mergeCell ref="W118:W119"/>
    <mergeCell ref="X118:AQ118"/>
    <mergeCell ref="X119:AQ119"/>
    <mergeCell ref="W114:W115"/>
    <mergeCell ref="X114:AQ114"/>
    <mergeCell ref="X115:AQ115"/>
    <mergeCell ref="W116:W117"/>
    <mergeCell ref="X116:AQ116"/>
    <mergeCell ref="X117:AQ117"/>
    <mergeCell ref="V17:BH18"/>
    <mergeCell ref="W31:W70"/>
    <mergeCell ref="W96:W105"/>
    <mergeCell ref="W111:W113"/>
    <mergeCell ref="X111:AQ113"/>
    <mergeCell ref="X87:AK87"/>
    <mergeCell ref="X88:AK88"/>
    <mergeCell ref="W82:W83"/>
    <mergeCell ref="X82:AK82"/>
    <mergeCell ref="X83:AK83"/>
    <mergeCell ref="W84:W85"/>
    <mergeCell ref="X84:AK84"/>
    <mergeCell ref="X85:AK85"/>
    <mergeCell ref="X79:AK79"/>
    <mergeCell ref="W80:W81"/>
    <mergeCell ref="X80:AK80"/>
    <mergeCell ref="X81:AK81"/>
    <mergeCell ref="Y31:Y42"/>
    <mergeCell ref="Z31:Z42"/>
    <mergeCell ref="AA31:AA42"/>
    <mergeCell ref="C31:E32"/>
    <mergeCell ref="C39:E39"/>
    <mergeCell ref="C40:E40"/>
    <mergeCell ref="C38:E38"/>
    <mergeCell ref="C36:E36"/>
    <mergeCell ref="C37:E37"/>
    <mergeCell ref="C34:E34"/>
    <mergeCell ref="C33:E33"/>
    <mergeCell ref="AL34:AL45"/>
    <mergeCell ref="AF31:AF43"/>
    <mergeCell ref="AC32:AC43"/>
    <mergeCell ref="AD32:AD43"/>
    <mergeCell ref="AE32:AE43"/>
    <mergeCell ref="AG33:AG44"/>
    <mergeCell ref="AH33:AH44"/>
    <mergeCell ref="AI33:AI44"/>
    <mergeCell ref="AJ33:AJ44"/>
    <mergeCell ref="AK34:AK45"/>
    <mergeCell ref="AB31:AB42"/>
    <mergeCell ref="AG29:AJ29"/>
    <mergeCell ref="AK29:AN29"/>
    <mergeCell ref="C21:E21"/>
    <mergeCell ref="C22:E22"/>
    <mergeCell ref="C23:E23"/>
    <mergeCell ref="Y24:AN25"/>
    <mergeCell ref="Y27:AN27"/>
    <mergeCell ref="W28:X30"/>
    <mergeCell ref="Y28:AN28"/>
    <mergeCell ref="B29:S29"/>
    <mergeCell ref="Y29:AA29"/>
    <mergeCell ref="AC29:AF29"/>
    <mergeCell ref="AM34:AM45"/>
    <mergeCell ref="AN34:AN45"/>
    <mergeCell ref="C35:E35"/>
    <mergeCell ref="C20:E20"/>
    <mergeCell ref="C1:K1"/>
    <mergeCell ref="C2:K2"/>
    <mergeCell ref="B4:L4"/>
    <mergeCell ref="C6:G6"/>
    <mergeCell ref="H6:K6"/>
    <mergeCell ref="C7:G7"/>
    <mergeCell ref="H7:K7"/>
    <mergeCell ref="C14:E15"/>
    <mergeCell ref="C16:E16"/>
    <mergeCell ref="C17:E17"/>
    <mergeCell ref="C18:E18"/>
    <mergeCell ref="C19:E19"/>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zoomScaleNormal="100" workbookViewId="0">
      <selection activeCell="L18" sqref="L18"/>
    </sheetView>
  </sheetViews>
  <sheetFormatPr defaultRowHeight="15" x14ac:dyDescent="0.25"/>
  <cols>
    <col min="1" max="1" width="9.140625" style="158"/>
    <col min="2" max="2" width="19.28515625" style="158" customWidth="1"/>
    <col min="3" max="10" width="24.5703125" style="158" customWidth="1"/>
    <col min="11" max="16384" width="9.140625" style="158"/>
  </cols>
  <sheetData>
    <row r="2" spans="2:10" ht="15.75" thickBot="1" x14ac:dyDescent="0.3">
      <c r="B2" s="171" t="s">
        <v>320</v>
      </c>
    </row>
    <row r="3" spans="2:10" ht="39.75" customHeight="1" x14ac:dyDescent="0.25">
      <c r="B3" s="487" t="s">
        <v>111</v>
      </c>
      <c r="C3" s="488"/>
      <c r="D3" s="488"/>
      <c r="E3" s="488"/>
      <c r="F3" s="488"/>
      <c r="G3" s="488"/>
      <c r="H3" s="488"/>
      <c r="I3" s="488"/>
      <c r="J3" s="489"/>
    </row>
    <row r="4" spans="2:10" ht="39.75" customHeight="1" x14ac:dyDescent="0.25">
      <c r="B4" s="159" t="s">
        <v>44</v>
      </c>
      <c r="C4" s="490" t="s">
        <v>121</v>
      </c>
      <c r="D4" s="491"/>
      <c r="E4" s="491"/>
      <c r="F4" s="491"/>
      <c r="G4" s="491"/>
      <c r="H4" s="491"/>
      <c r="I4" s="491"/>
      <c r="J4" s="492"/>
    </row>
    <row r="5" spans="2:10" x14ac:dyDescent="0.25">
      <c r="B5" s="161" t="s">
        <v>97</v>
      </c>
      <c r="C5" s="493" t="s">
        <v>123</v>
      </c>
      <c r="D5" s="494"/>
      <c r="E5" s="494"/>
      <c r="F5" s="494"/>
      <c r="G5" s="494"/>
      <c r="H5" s="494"/>
      <c r="I5" s="494"/>
      <c r="J5" s="495"/>
    </row>
    <row r="6" spans="2:10" x14ac:dyDescent="0.25">
      <c r="B6" s="501" t="s">
        <v>112</v>
      </c>
      <c r="C6" s="504" t="s">
        <v>124</v>
      </c>
      <c r="D6" s="505"/>
      <c r="E6" s="505"/>
      <c r="F6" s="505"/>
      <c r="G6" s="505"/>
      <c r="H6" s="505"/>
      <c r="I6" s="505"/>
      <c r="J6" s="506"/>
    </row>
    <row r="7" spans="2:10" x14ac:dyDescent="0.25">
      <c r="B7" s="502"/>
      <c r="C7" s="507" t="s">
        <v>53</v>
      </c>
      <c r="D7" s="508"/>
      <c r="E7" s="508"/>
      <c r="F7" s="508"/>
      <c r="G7" s="508"/>
      <c r="H7" s="508"/>
      <c r="I7" s="508"/>
      <c r="J7" s="509"/>
    </row>
    <row r="8" spans="2:10" x14ac:dyDescent="0.25">
      <c r="B8" s="502"/>
      <c r="C8" s="507" t="s">
        <v>54</v>
      </c>
      <c r="D8" s="508"/>
      <c r="E8" s="508"/>
      <c r="F8" s="508"/>
      <c r="G8" s="508"/>
      <c r="H8" s="508"/>
      <c r="I8" s="508"/>
      <c r="J8" s="509"/>
    </row>
    <row r="9" spans="2:10" x14ac:dyDescent="0.25">
      <c r="B9" s="502"/>
      <c r="C9" s="507" t="s">
        <v>55</v>
      </c>
      <c r="D9" s="508"/>
      <c r="E9" s="508"/>
      <c r="F9" s="508"/>
      <c r="G9" s="508"/>
      <c r="H9" s="508"/>
      <c r="I9" s="508"/>
      <c r="J9" s="509"/>
    </row>
    <row r="10" spans="2:10" ht="17.25" customHeight="1" x14ac:dyDescent="0.25">
      <c r="B10" s="502"/>
      <c r="C10" s="519" t="s">
        <v>221</v>
      </c>
      <c r="D10" s="600"/>
      <c r="E10" s="600"/>
      <c r="F10" s="600"/>
      <c r="G10" s="600"/>
      <c r="H10" s="600"/>
      <c r="I10" s="600"/>
      <c r="J10" s="601"/>
    </row>
    <row r="11" spans="2:10" ht="30.75" customHeight="1" x14ac:dyDescent="0.25">
      <c r="B11" s="502"/>
      <c r="C11" s="519" t="s">
        <v>222</v>
      </c>
      <c r="D11" s="520"/>
      <c r="E11" s="520"/>
      <c r="F11" s="520"/>
      <c r="G11" s="520"/>
      <c r="H11" s="520"/>
      <c r="I11" s="520"/>
      <c r="J11" s="521"/>
    </row>
    <row r="12" spans="2:10" ht="17.25" customHeight="1" x14ac:dyDescent="0.25">
      <c r="B12" s="503"/>
      <c r="C12" s="490" t="s">
        <v>36</v>
      </c>
      <c r="D12" s="491"/>
      <c r="E12" s="491"/>
      <c r="F12" s="491"/>
      <c r="G12" s="491"/>
      <c r="H12" s="491"/>
      <c r="I12" s="491"/>
      <c r="J12" s="492"/>
    </row>
    <row r="13" spans="2:10" ht="39.75" customHeight="1" x14ac:dyDescent="0.25">
      <c r="B13" s="510" t="s">
        <v>11</v>
      </c>
      <c r="C13" s="512" t="s">
        <v>125</v>
      </c>
      <c r="D13" s="513"/>
      <c r="E13" s="513"/>
      <c r="F13" s="513"/>
      <c r="G13" s="513"/>
      <c r="H13" s="513"/>
      <c r="I13" s="513"/>
      <c r="J13" s="514"/>
    </row>
    <row r="14" spans="2:10" ht="39.75" customHeight="1" x14ac:dyDescent="0.25">
      <c r="B14" s="511"/>
      <c r="C14" s="529" t="s">
        <v>126</v>
      </c>
      <c r="D14" s="530"/>
      <c r="E14" s="530"/>
      <c r="F14" s="530"/>
      <c r="G14" s="530"/>
      <c r="H14" s="530"/>
      <c r="I14" s="530"/>
      <c r="J14" s="531"/>
    </row>
    <row r="15" spans="2:10" ht="39.75" customHeight="1" x14ac:dyDescent="0.25">
      <c r="B15" s="510" t="s">
        <v>12</v>
      </c>
      <c r="C15" s="522" t="s">
        <v>207</v>
      </c>
      <c r="D15" s="523"/>
      <c r="E15" s="523"/>
      <c r="F15" s="523"/>
      <c r="G15" s="523"/>
      <c r="H15" s="523"/>
      <c r="I15" s="523"/>
      <c r="J15" s="524"/>
    </row>
    <row r="16" spans="2:10" ht="39.75" customHeight="1" x14ac:dyDescent="0.25">
      <c r="B16" s="515"/>
      <c r="C16" s="525" t="s">
        <v>57</v>
      </c>
      <c r="D16" s="526"/>
      <c r="E16" s="526"/>
      <c r="F16" s="526"/>
      <c r="G16" s="526"/>
      <c r="H16" s="526"/>
      <c r="I16" s="526"/>
      <c r="J16" s="527"/>
    </row>
    <row r="17" spans="2:11" ht="34.5" customHeight="1" x14ac:dyDescent="0.25">
      <c r="B17" s="164" t="s">
        <v>113</v>
      </c>
      <c r="C17" s="528" t="s">
        <v>127</v>
      </c>
      <c r="D17" s="319"/>
      <c r="E17" s="319"/>
      <c r="F17" s="319"/>
      <c r="G17" s="319"/>
      <c r="H17" s="319"/>
      <c r="I17" s="319"/>
      <c r="J17" s="320"/>
    </row>
    <row r="18" spans="2:11" ht="34.5" customHeight="1" x14ac:dyDescent="0.25">
      <c r="B18" s="161" t="s">
        <v>114</v>
      </c>
      <c r="C18" s="483" t="s">
        <v>128</v>
      </c>
      <c r="D18" s="483"/>
      <c r="E18" s="483"/>
      <c r="F18" s="483"/>
      <c r="G18" s="483"/>
      <c r="H18" s="483"/>
      <c r="I18" s="483"/>
      <c r="J18" s="484"/>
    </row>
    <row r="19" spans="2:11" ht="34.5" customHeight="1" x14ac:dyDescent="0.25">
      <c r="B19" s="161" t="s">
        <v>115</v>
      </c>
      <c r="C19" s="481" t="s">
        <v>41</v>
      </c>
      <c r="D19" s="481"/>
      <c r="E19" s="481"/>
      <c r="F19" s="481"/>
      <c r="G19" s="481"/>
      <c r="H19" s="481"/>
      <c r="I19" s="481"/>
      <c r="J19" s="482"/>
    </row>
    <row r="20" spans="2:11" ht="34.5" customHeight="1" x14ac:dyDescent="0.25">
      <c r="B20" s="161" t="s">
        <v>129</v>
      </c>
      <c r="C20" s="481" t="s">
        <v>130</v>
      </c>
      <c r="D20" s="481"/>
      <c r="E20" s="481"/>
      <c r="F20" s="481"/>
      <c r="G20" s="481"/>
      <c r="H20" s="481"/>
      <c r="I20" s="481"/>
      <c r="J20" s="482"/>
    </row>
    <row r="21" spans="2:11" ht="87.75" customHeight="1" x14ac:dyDescent="0.25">
      <c r="B21" s="165" t="s">
        <v>116</v>
      </c>
      <c r="C21" s="481" t="s">
        <v>131</v>
      </c>
      <c r="D21" s="481"/>
      <c r="E21" s="481"/>
      <c r="F21" s="481"/>
      <c r="G21" s="481"/>
      <c r="H21" s="481"/>
      <c r="I21" s="481"/>
      <c r="J21" s="482"/>
    </row>
    <row r="22" spans="2:11" ht="15.75" x14ac:dyDescent="0.25">
      <c r="B22" s="215" t="s">
        <v>117</v>
      </c>
      <c r="C22" s="602" t="s">
        <v>132</v>
      </c>
      <c r="D22" s="602"/>
      <c r="E22" s="602"/>
      <c r="F22" s="602"/>
      <c r="G22" s="602"/>
      <c r="H22" s="602"/>
      <c r="I22" s="602"/>
      <c r="J22" s="603"/>
    </row>
    <row r="23" spans="2:11" ht="73.5" customHeight="1" x14ac:dyDescent="0.25">
      <c r="B23" s="604" t="s">
        <v>118</v>
      </c>
      <c r="C23" s="505" t="s">
        <v>224</v>
      </c>
      <c r="D23" s="505"/>
      <c r="E23" s="505"/>
      <c r="F23" s="505"/>
      <c r="G23" s="505"/>
      <c r="H23" s="505"/>
      <c r="I23" s="505"/>
      <c r="J23" s="506"/>
    </row>
    <row r="24" spans="2:11" ht="15" customHeight="1" x14ac:dyDescent="0.25">
      <c r="B24" s="605"/>
      <c r="C24" s="517" t="s">
        <v>223</v>
      </c>
      <c r="D24" s="517"/>
      <c r="E24" s="517"/>
      <c r="F24" s="517"/>
      <c r="G24" s="517"/>
      <c r="H24" s="517"/>
      <c r="I24" s="517"/>
      <c r="J24" s="518"/>
      <c r="K24" s="168"/>
    </row>
    <row r="25" spans="2:11" ht="32.25" customHeight="1" x14ac:dyDescent="0.25">
      <c r="B25" s="606"/>
      <c r="C25" s="609" t="s">
        <v>218</v>
      </c>
      <c r="D25" s="610"/>
      <c r="E25" s="610"/>
      <c r="F25" s="610"/>
      <c r="G25" s="610"/>
      <c r="H25" s="610"/>
      <c r="I25" s="610"/>
      <c r="J25" s="611"/>
      <c r="K25" s="172"/>
    </row>
    <row r="26" spans="2:11" x14ac:dyDescent="0.25">
      <c r="B26" s="165"/>
      <c r="C26" s="493" t="s">
        <v>187</v>
      </c>
      <c r="D26" s="612"/>
      <c r="E26" s="612"/>
      <c r="F26" s="612"/>
      <c r="G26" s="612"/>
      <c r="H26" s="612"/>
      <c r="I26" s="612"/>
      <c r="J26" s="613"/>
    </row>
    <row r="27" spans="2:11" ht="15.75" x14ac:dyDescent="0.25">
      <c r="B27" s="165" t="s">
        <v>71</v>
      </c>
      <c r="C27" s="481" t="s">
        <v>133</v>
      </c>
      <c r="D27" s="481"/>
      <c r="E27" s="481"/>
      <c r="F27" s="481"/>
      <c r="G27" s="481"/>
      <c r="H27" s="481"/>
      <c r="I27" s="481"/>
      <c r="J27" s="482"/>
    </row>
    <row r="28" spans="2:11" ht="15.75" thickBot="1" x14ac:dyDescent="0.3">
      <c r="B28" s="173" t="s">
        <v>119</v>
      </c>
      <c r="C28" s="607" t="s">
        <v>78</v>
      </c>
      <c r="D28" s="607"/>
      <c r="E28" s="607"/>
      <c r="F28" s="607"/>
      <c r="G28" s="607"/>
      <c r="H28" s="607"/>
      <c r="I28" s="607"/>
      <c r="J28" s="608"/>
    </row>
    <row r="29" spans="2:11" x14ac:dyDescent="0.25">
      <c r="B29" s="174" t="s">
        <v>13</v>
      </c>
    </row>
  </sheetData>
  <sheetProtection password="D6D7" sheet="1" objects="1" scenarios="1" selectLockedCells="1"/>
  <mergeCells count="30">
    <mergeCell ref="C27:J27"/>
    <mergeCell ref="C28:J28"/>
    <mergeCell ref="C17:J17"/>
    <mergeCell ref="C18:J18"/>
    <mergeCell ref="C19:J19"/>
    <mergeCell ref="C20:J20"/>
    <mergeCell ref="C21:J21"/>
    <mergeCell ref="C25:J25"/>
    <mergeCell ref="C26:J26"/>
    <mergeCell ref="B15:B16"/>
    <mergeCell ref="C15:J15"/>
    <mergeCell ref="C16:J16"/>
    <mergeCell ref="C22:J22"/>
    <mergeCell ref="C23:J23"/>
    <mergeCell ref="B23:B25"/>
    <mergeCell ref="C24:J24"/>
    <mergeCell ref="B13:B14"/>
    <mergeCell ref="C13:J13"/>
    <mergeCell ref="C14:J14"/>
    <mergeCell ref="B3:J3"/>
    <mergeCell ref="C4:J4"/>
    <mergeCell ref="C5:J5"/>
    <mergeCell ref="B6:B12"/>
    <mergeCell ref="C6:J6"/>
    <mergeCell ref="C7:J7"/>
    <mergeCell ref="C8:J8"/>
    <mergeCell ref="C9:J9"/>
    <mergeCell ref="C12:J12"/>
    <mergeCell ref="C10:J10"/>
    <mergeCell ref="C11:J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2"/>
  <sheetViews>
    <sheetView showGridLines="0" topLeftCell="A10" zoomScale="90" zoomScaleNormal="90" workbookViewId="0">
      <selection activeCell="H27" sqref="H27"/>
    </sheetView>
  </sheetViews>
  <sheetFormatPr defaultRowHeight="15" x14ac:dyDescent="0.25"/>
  <cols>
    <col min="1" max="1" width="9.140625" style="82"/>
    <col min="2" max="2" width="3.28515625" style="82" customWidth="1"/>
    <col min="3" max="3" width="16.28515625" style="82" customWidth="1"/>
    <col min="4" max="4" width="19.7109375" style="82" customWidth="1"/>
    <col min="5" max="5" width="5.140625" style="82" customWidth="1"/>
    <col min="6" max="13" width="19.7109375" style="82" customWidth="1"/>
    <col min="14" max="16" width="22.85546875" style="82" customWidth="1"/>
    <col min="17" max="18" width="9.7109375" style="82" customWidth="1"/>
    <col min="19" max="20" width="9.140625" style="82"/>
    <col min="21" max="21" width="9.140625" style="82" customWidth="1"/>
    <col min="22" max="16384" width="9.140625" style="82"/>
  </cols>
  <sheetData>
    <row r="1" spans="3:12" ht="15.75" thickBot="1" x14ac:dyDescent="0.3"/>
    <row r="2" spans="3:12" ht="27.75" customHeight="1" thickBot="1" x14ac:dyDescent="0.3">
      <c r="C2" s="576" t="s">
        <v>39</v>
      </c>
      <c r="D2" s="622"/>
      <c r="E2" s="622"/>
      <c r="F2" s="622"/>
      <c r="G2" s="622"/>
      <c r="H2" s="622"/>
      <c r="I2" s="622"/>
      <c r="J2" s="622"/>
      <c r="K2" s="623"/>
      <c r="L2" s="83"/>
    </row>
    <row r="3" spans="3:12" ht="27" customHeight="1" thickBot="1" x14ac:dyDescent="0.3">
      <c r="C3" s="582" t="s">
        <v>92</v>
      </c>
      <c r="D3" s="583"/>
      <c r="E3" s="583"/>
      <c r="F3" s="583"/>
      <c r="G3" s="583"/>
      <c r="H3" s="583"/>
      <c r="I3" s="583"/>
      <c r="J3" s="583"/>
      <c r="K3" s="584"/>
      <c r="L3" s="83"/>
    </row>
    <row r="4" spans="3:12" ht="21" x14ac:dyDescent="0.25">
      <c r="C4" s="175"/>
      <c r="D4" s="175"/>
      <c r="E4" s="175"/>
      <c r="F4" s="175"/>
      <c r="G4" s="175"/>
      <c r="H4" s="175"/>
      <c r="I4" s="175"/>
      <c r="J4" s="175"/>
      <c r="K4" s="175"/>
      <c r="L4" s="83"/>
    </row>
    <row r="5" spans="3:12" x14ac:dyDescent="0.25">
      <c r="C5" s="585" t="s">
        <v>37</v>
      </c>
      <c r="D5" s="585"/>
      <c r="E5" s="585"/>
      <c r="F5" s="585"/>
      <c r="G5" s="585"/>
      <c r="H5" s="586">
        <f>Info!D4</f>
        <v>0</v>
      </c>
      <c r="I5" s="586"/>
      <c r="J5" s="586"/>
      <c r="K5" s="586"/>
    </row>
    <row r="6" spans="3:12" x14ac:dyDescent="0.25">
      <c r="C6" s="585" t="s">
        <v>120</v>
      </c>
      <c r="D6" s="585"/>
      <c r="E6" s="585"/>
      <c r="F6" s="585"/>
      <c r="G6" s="585"/>
      <c r="H6" s="587" t="s">
        <v>80</v>
      </c>
      <c r="I6" s="587"/>
      <c r="J6" s="587"/>
      <c r="K6" s="587"/>
    </row>
    <row r="7" spans="3:12" x14ac:dyDescent="0.25">
      <c r="C7" s="94"/>
      <c r="D7" s="94"/>
      <c r="E7" s="94"/>
      <c r="F7" s="94"/>
      <c r="G7" s="94"/>
      <c r="H7" s="176"/>
      <c r="I7" s="176"/>
      <c r="J7" s="176"/>
      <c r="K7" s="176"/>
    </row>
    <row r="8" spans="3:12" ht="20.25" customHeight="1" x14ac:dyDescent="0.25">
      <c r="C8" s="624" t="s">
        <v>93</v>
      </c>
      <c r="D8" s="625"/>
      <c r="E8" s="625"/>
      <c r="F8" s="625"/>
      <c r="G8" s="625"/>
      <c r="H8" s="625"/>
      <c r="I8" s="625"/>
      <c r="J8" s="625"/>
      <c r="K8" s="625"/>
    </row>
    <row r="9" spans="3:12" ht="20.25" customHeight="1" x14ac:dyDescent="0.25">
      <c r="C9" s="625"/>
      <c r="D9" s="625"/>
      <c r="E9" s="625"/>
      <c r="F9" s="625"/>
      <c r="G9" s="625"/>
      <c r="H9" s="625"/>
      <c r="I9" s="625"/>
      <c r="J9" s="625"/>
      <c r="K9" s="625"/>
    </row>
    <row r="10" spans="3:12" x14ac:dyDescent="0.25">
      <c r="C10" s="94"/>
      <c r="D10" s="94"/>
      <c r="E10" s="94"/>
      <c r="F10" s="94"/>
      <c r="G10" s="94"/>
      <c r="H10" s="176"/>
      <c r="I10" s="176"/>
      <c r="J10" s="176"/>
      <c r="K10" s="176"/>
    </row>
    <row r="11" spans="3:12" x14ac:dyDescent="0.25">
      <c r="C11" s="94"/>
      <c r="D11" s="94"/>
      <c r="E11" s="572" t="s">
        <v>95</v>
      </c>
      <c r="F11" s="626"/>
      <c r="G11" s="626"/>
      <c r="H11" s="572" t="s">
        <v>94</v>
      </c>
      <c r="I11" s="626"/>
      <c r="J11" s="626"/>
      <c r="K11" s="176"/>
    </row>
    <row r="12" spans="3:12" x14ac:dyDescent="0.25">
      <c r="C12" s="94"/>
      <c r="D12" s="94"/>
      <c r="E12" s="614"/>
      <c r="F12" s="615"/>
      <c r="G12" s="616"/>
      <c r="H12" s="627"/>
      <c r="I12" s="615"/>
      <c r="J12" s="616"/>
      <c r="K12" s="176"/>
    </row>
    <row r="13" spans="3:12" x14ac:dyDescent="0.25">
      <c r="C13" s="94"/>
      <c r="D13" s="94"/>
      <c r="E13" s="614"/>
      <c r="F13" s="615"/>
      <c r="G13" s="616"/>
      <c r="H13" s="614"/>
      <c r="I13" s="615"/>
      <c r="J13" s="616"/>
      <c r="K13" s="176"/>
    </row>
    <row r="14" spans="3:12" x14ac:dyDescent="0.25">
      <c r="C14" s="94"/>
      <c r="D14" s="94"/>
      <c r="E14" s="614"/>
      <c r="F14" s="615"/>
      <c r="G14" s="616"/>
      <c r="H14" s="614"/>
      <c r="I14" s="615"/>
      <c r="J14" s="616"/>
      <c r="K14" s="176"/>
    </row>
    <row r="15" spans="3:12" x14ac:dyDescent="0.25">
      <c r="C15" s="177"/>
      <c r="D15" s="94"/>
      <c r="E15" s="614"/>
      <c r="F15" s="615"/>
      <c r="G15" s="616"/>
      <c r="H15" s="614"/>
      <c r="I15" s="615"/>
      <c r="J15" s="616"/>
      <c r="K15" s="176"/>
    </row>
    <row r="16" spans="3:12" ht="15.75" thickBot="1" x14ac:dyDescent="0.3">
      <c r="C16" s="94"/>
      <c r="D16" s="94"/>
      <c r="E16" s="94"/>
      <c r="F16" s="94"/>
      <c r="G16" s="94"/>
      <c r="H16" s="176"/>
      <c r="I16" s="176"/>
      <c r="J16" s="176"/>
      <c r="K16" s="176"/>
    </row>
    <row r="17" spans="2:13" ht="16.5" thickBot="1" x14ac:dyDescent="0.3">
      <c r="B17" s="617" t="s">
        <v>70</v>
      </c>
      <c r="C17" s="618"/>
      <c r="D17" s="618"/>
      <c r="E17" s="618"/>
      <c r="F17" s="618"/>
      <c r="G17" s="618"/>
      <c r="H17" s="618"/>
      <c r="I17" s="618"/>
      <c r="J17" s="618"/>
      <c r="K17" s="618"/>
      <c r="L17" s="618"/>
      <c r="M17" s="619"/>
    </row>
    <row r="18" spans="2:13" ht="15.75" x14ac:dyDescent="0.25">
      <c r="B18" s="90"/>
      <c r="C18" s="178"/>
      <c r="D18" s="178"/>
      <c r="E18" s="178"/>
      <c r="F18" s="178"/>
      <c r="G18" s="178"/>
      <c r="H18" s="178"/>
      <c r="I18" s="178"/>
      <c r="J18" s="178"/>
      <c r="K18" s="178"/>
      <c r="L18" s="178"/>
      <c r="M18" s="179"/>
    </row>
    <row r="19" spans="2:13" ht="18" x14ac:dyDescent="0.35">
      <c r="B19" s="90"/>
      <c r="C19" s="92"/>
      <c r="D19" s="93" t="s">
        <v>96</v>
      </c>
      <c r="E19" s="94"/>
      <c r="F19" s="95" t="s">
        <v>97</v>
      </c>
      <c r="G19" s="92"/>
      <c r="H19" s="95" t="s">
        <v>98</v>
      </c>
      <c r="I19" s="92"/>
      <c r="J19" s="92"/>
      <c r="K19" s="92"/>
      <c r="L19" s="92"/>
      <c r="M19" s="91"/>
    </row>
    <row r="20" spans="2:13" x14ac:dyDescent="0.25">
      <c r="B20" s="90"/>
      <c r="C20" s="92"/>
      <c r="D20" s="96" t="s">
        <v>0</v>
      </c>
      <c r="E20" s="94"/>
      <c r="F20" s="96" t="s">
        <v>1</v>
      </c>
      <c r="G20" s="92"/>
      <c r="H20" s="96" t="s">
        <v>1</v>
      </c>
      <c r="I20" s="92"/>
      <c r="J20" s="92"/>
      <c r="K20" s="92"/>
      <c r="L20" s="92"/>
      <c r="M20" s="91"/>
    </row>
    <row r="21" spans="2:13" x14ac:dyDescent="0.25">
      <c r="B21" s="90"/>
      <c r="C21" s="92"/>
      <c r="D21" s="1"/>
      <c r="E21" s="92"/>
      <c r="F21" s="1"/>
      <c r="G21" s="92"/>
      <c r="H21" s="16">
        <f>IF(K33&lt;0.2*I33,K33,0.2*I33)</f>
        <v>0</v>
      </c>
      <c r="I21" s="92"/>
      <c r="J21" s="92"/>
      <c r="K21" s="92"/>
      <c r="L21" s="92"/>
      <c r="M21" s="91"/>
    </row>
    <row r="22" spans="2:13" x14ac:dyDescent="0.25">
      <c r="B22" s="90"/>
      <c r="C22" s="92"/>
      <c r="D22" s="92"/>
      <c r="E22" s="92"/>
      <c r="F22" s="92"/>
      <c r="G22" s="92"/>
      <c r="H22" s="92"/>
      <c r="I22" s="92"/>
      <c r="J22" s="92"/>
      <c r="K22" s="92"/>
      <c r="L22" s="92"/>
      <c r="M22" s="91"/>
    </row>
    <row r="23" spans="2:13" x14ac:dyDescent="0.25">
      <c r="B23" s="90"/>
      <c r="C23" s="92"/>
      <c r="D23" s="92"/>
      <c r="E23" s="92"/>
      <c r="F23" s="92"/>
      <c r="G23" s="92"/>
      <c r="H23" s="92"/>
      <c r="I23" s="92"/>
      <c r="J23" s="92"/>
      <c r="K23" s="92"/>
      <c r="L23" s="92"/>
      <c r="M23" s="91"/>
    </row>
    <row r="24" spans="2:13" ht="33" x14ac:dyDescent="0.25">
      <c r="B24" s="90"/>
      <c r="C24" s="575" t="s">
        <v>2</v>
      </c>
      <c r="D24" s="575"/>
      <c r="E24" s="575"/>
      <c r="F24" s="97" t="s">
        <v>99</v>
      </c>
      <c r="G24" s="97" t="s">
        <v>11</v>
      </c>
      <c r="H24" s="97" t="s">
        <v>12</v>
      </c>
      <c r="I24" s="97" t="s">
        <v>122</v>
      </c>
      <c r="J24" s="98" t="s">
        <v>100</v>
      </c>
      <c r="K24" s="98" t="s">
        <v>101</v>
      </c>
      <c r="L24" s="92"/>
      <c r="M24" s="91"/>
    </row>
    <row r="25" spans="2:13" x14ac:dyDescent="0.25">
      <c r="B25" s="90"/>
      <c r="C25" s="575"/>
      <c r="D25" s="575"/>
      <c r="E25" s="575"/>
      <c r="F25" s="96" t="s">
        <v>1</v>
      </c>
      <c r="G25" s="96" t="s">
        <v>1</v>
      </c>
      <c r="H25" s="96" t="s">
        <v>1</v>
      </c>
      <c r="I25" s="96" t="s">
        <v>1</v>
      </c>
      <c r="J25" s="96" t="s">
        <v>1</v>
      </c>
      <c r="K25" s="96" t="s">
        <v>1</v>
      </c>
      <c r="L25" s="92"/>
      <c r="M25" s="91"/>
    </row>
    <row r="26" spans="2:13" x14ac:dyDescent="0.25">
      <c r="B26" s="90"/>
      <c r="C26" s="571" t="s">
        <v>3</v>
      </c>
      <c r="D26" s="571"/>
      <c r="E26" s="571"/>
      <c r="F26" s="2"/>
      <c r="G26" s="2"/>
      <c r="H26" s="2"/>
      <c r="I26" s="12">
        <f t="shared" ref="I26:I32" si="0">F26-G26-H26</f>
        <v>0</v>
      </c>
      <c r="J26" s="2"/>
      <c r="K26" s="2"/>
      <c r="L26" s="92"/>
      <c r="M26" s="91"/>
    </row>
    <row r="27" spans="2:13" x14ac:dyDescent="0.25">
      <c r="B27" s="90"/>
      <c r="C27" s="571" t="s">
        <v>4</v>
      </c>
      <c r="D27" s="571"/>
      <c r="E27" s="571"/>
      <c r="F27" s="2"/>
      <c r="G27" s="2"/>
      <c r="H27" s="2"/>
      <c r="I27" s="12">
        <f t="shared" si="0"/>
        <v>0</v>
      </c>
      <c r="J27" s="2"/>
      <c r="K27" s="2"/>
      <c r="L27" s="92"/>
      <c r="M27" s="91"/>
    </row>
    <row r="28" spans="2:13" x14ac:dyDescent="0.25">
      <c r="B28" s="90"/>
      <c r="C28" s="571" t="s">
        <v>9</v>
      </c>
      <c r="D28" s="571"/>
      <c r="E28" s="571"/>
      <c r="F28" s="2"/>
      <c r="G28" s="2"/>
      <c r="H28" s="2"/>
      <c r="I28" s="12">
        <f t="shared" si="0"/>
        <v>0</v>
      </c>
      <c r="J28" s="2"/>
      <c r="K28" s="2"/>
      <c r="L28" s="92"/>
      <c r="M28" s="91"/>
    </row>
    <row r="29" spans="2:13" x14ac:dyDescent="0.25">
      <c r="B29" s="90"/>
      <c r="C29" s="571" t="s">
        <v>8</v>
      </c>
      <c r="D29" s="571"/>
      <c r="E29" s="571"/>
      <c r="F29" s="2"/>
      <c r="G29" s="2"/>
      <c r="H29" s="2"/>
      <c r="I29" s="12">
        <f t="shared" si="0"/>
        <v>0</v>
      </c>
      <c r="J29" s="2"/>
      <c r="K29" s="2"/>
      <c r="L29" s="92"/>
      <c r="M29" s="91"/>
    </row>
    <row r="30" spans="2:13" x14ac:dyDescent="0.25">
      <c r="B30" s="90"/>
      <c r="C30" s="571" t="s">
        <v>7</v>
      </c>
      <c r="D30" s="571"/>
      <c r="E30" s="571"/>
      <c r="F30" s="2"/>
      <c r="G30" s="2"/>
      <c r="H30" s="2"/>
      <c r="I30" s="12">
        <f>F30-G30-H30</f>
        <v>0</v>
      </c>
      <c r="J30" s="2"/>
      <c r="K30" s="2"/>
      <c r="L30" s="92"/>
      <c r="M30" s="91"/>
    </row>
    <row r="31" spans="2:13" x14ac:dyDescent="0.25">
      <c r="B31" s="90"/>
      <c r="C31" s="571" t="s">
        <v>6</v>
      </c>
      <c r="D31" s="571"/>
      <c r="E31" s="571"/>
      <c r="F31" s="2"/>
      <c r="G31" s="2"/>
      <c r="H31" s="2"/>
      <c r="I31" s="12">
        <f t="shared" si="0"/>
        <v>0</v>
      </c>
      <c r="J31" s="2"/>
      <c r="K31" s="2"/>
      <c r="L31" s="92"/>
      <c r="M31" s="91"/>
    </row>
    <row r="32" spans="2:13" x14ac:dyDescent="0.25">
      <c r="B32" s="90"/>
      <c r="C32" s="571" t="s">
        <v>5</v>
      </c>
      <c r="D32" s="571"/>
      <c r="E32" s="571"/>
      <c r="F32" s="2"/>
      <c r="G32" s="2"/>
      <c r="H32" s="2"/>
      <c r="I32" s="12">
        <f t="shared" si="0"/>
        <v>0</v>
      </c>
      <c r="J32" s="2"/>
      <c r="K32" s="2"/>
      <c r="L32" s="92"/>
      <c r="M32" s="91"/>
    </row>
    <row r="33" spans="2:17" x14ac:dyDescent="0.25">
      <c r="B33" s="90"/>
      <c r="C33" s="572" t="s">
        <v>10</v>
      </c>
      <c r="D33" s="572"/>
      <c r="E33" s="572"/>
      <c r="F33" s="99">
        <f t="shared" ref="F33:K33" si="1">SUM(F26:F32)</f>
        <v>0</v>
      </c>
      <c r="G33" s="99">
        <f t="shared" si="1"/>
        <v>0</v>
      </c>
      <c r="H33" s="99">
        <f t="shared" si="1"/>
        <v>0</v>
      </c>
      <c r="I33" s="99">
        <f>SUM(I26:I32)</f>
        <v>0</v>
      </c>
      <c r="J33" s="99">
        <f t="shared" si="1"/>
        <v>0</v>
      </c>
      <c r="K33" s="99">
        <f t="shared" si="1"/>
        <v>0</v>
      </c>
      <c r="L33" s="92"/>
      <c r="M33" s="91"/>
    </row>
    <row r="34" spans="2:17" ht="15.75" thickBot="1" x14ac:dyDescent="0.3">
      <c r="B34" s="108"/>
      <c r="C34" s="109"/>
      <c r="D34" s="109"/>
      <c r="E34" s="109"/>
      <c r="F34" s="110"/>
      <c r="G34" s="110"/>
      <c r="H34" s="110"/>
      <c r="I34" s="110"/>
      <c r="J34" s="111"/>
      <c r="K34" s="111"/>
      <c r="L34" s="111"/>
      <c r="M34" s="112"/>
    </row>
    <row r="35" spans="2:17" x14ac:dyDescent="0.25">
      <c r="B35" s="92"/>
      <c r="C35" s="104"/>
      <c r="D35" s="104"/>
      <c r="E35" s="104"/>
      <c r="F35" s="105"/>
      <c r="G35" s="105"/>
      <c r="H35" s="105"/>
      <c r="I35" s="105"/>
      <c r="J35" s="92"/>
      <c r="K35" s="92"/>
      <c r="L35" s="92"/>
      <c r="M35" s="92"/>
    </row>
    <row r="36" spans="2:17" ht="15.75" thickBot="1" x14ac:dyDescent="0.3">
      <c r="C36" s="104"/>
      <c r="D36" s="104"/>
      <c r="E36" s="104"/>
      <c r="F36" s="105"/>
      <c r="G36" s="105"/>
      <c r="H36" s="105"/>
      <c r="I36" s="105"/>
    </row>
    <row r="37" spans="2:17" ht="16.5" thickBot="1" x14ac:dyDescent="0.3">
      <c r="B37" s="617" t="s">
        <v>67</v>
      </c>
      <c r="C37" s="620"/>
      <c r="D37" s="620"/>
      <c r="E37" s="620"/>
      <c r="F37" s="620"/>
      <c r="G37" s="620"/>
      <c r="H37" s="620"/>
      <c r="I37" s="620"/>
      <c r="J37" s="620"/>
      <c r="K37" s="620"/>
      <c r="L37" s="620"/>
      <c r="M37" s="620"/>
      <c r="N37" s="620"/>
      <c r="O37" s="620"/>
      <c r="P37" s="620"/>
      <c r="Q37" s="621"/>
    </row>
    <row r="38" spans="2:17" x14ac:dyDescent="0.25">
      <c r="B38" s="90"/>
      <c r="C38" s="104"/>
      <c r="D38" s="104"/>
      <c r="E38" s="104"/>
      <c r="F38" s="105"/>
      <c r="G38" s="105"/>
      <c r="H38" s="105"/>
      <c r="I38" s="105"/>
      <c r="J38" s="92"/>
      <c r="K38" s="92"/>
      <c r="L38" s="92"/>
      <c r="M38" s="92"/>
      <c r="N38" s="92"/>
      <c r="O38" s="92"/>
      <c r="P38" s="92"/>
      <c r="Q38" s="91"/>
    </row>
    <row r="39" spans="2:17" ht="64.5" x14ac:dyDescent="0.25">
      <c r="B39" s="90"/>
      <c r="C39" s="575" t="s">
        <v>2</v>
      </c>
      <c r="D39" s="575"/>
      <c r="E39" s="575"/>
      <c r="F39" s="97" t="s">
        <v>102</v>
      </c>
      <c r="G39" s="97" t="s">
        <v>103</v>
      </c>
      <c r="H39" s="97" t="s">
        <v>104</v>
      </c>
      <c r="I39" s="97" t="s">
        <v>105</v>
      </c>
      <c r="J39" s="97" t="s">
        <v>106</v>
      </c>
      <c r="K39" s="97" t="s">
        <v>107</v>
      </c>
      <c r="L39" s="97" t="s">
        <v>108</v>
      </c>
      <c r="M39" s="97" t="s">
        <v>109</v>
      </c>
      <c r="N39" s="97" t="s">
        <v>110</v>
      </c>
      <c r="O39" s="97" t="s">
        <v>68</v>
      </c>
      <c r="P39" s="97" t="s">
        <v>69</v>
      </c>
      <c r="Q39" s="91"/>
    </row>
    <row r="40" spans="2:17" x14ac:dyDescent="0.25">
      <c r="B40" s="90"/>
      <c r="C40" s="575"/>
      <c r="D40" s="575"/>
      <c r="E40" s="575"/>
      <c r="F40" s="127" t="s">
        <v>1</v>
      </c>
      <c r="G40" s="127" t="s">
        <v>1</v>
      </c>
      <c r="H40" s="128" t="s">
        <v>1</v>
      </c>
      <c r="I40" s="128" t="s">
        <v>1</v>
      </c>
      <c r="J40" s="127" t="s">
        <v>1</v>
      </c>
      <c r="K40" s="129" t="s">
        <v>1</v>
      </c>
      <c r="L40" s="129" t="s">
        <v>1</v>
      </c>
      <c r="M40" s="129" t="s">
        <v>1</v>
      </c>
      <c r="N40" s="129" t="s">
        <v>1</v>
      </c>
      <c r="O40" s="129" t="s">
        <v>1</v>
      </c>
      <c r="P40" s="130" t="s">
        <v>1</v>
      </c>
      <c r="Q40" s="91"/>
    </row>
    <row r="41" spans="2:17" x14ac:dyDescent="0.25">
      <c r="B41" s="90"/>
      <c r="C41" s="571" t="s">
        <v>3</v>
      </c>
      <c r="D41" s="571"/>
      <c r="E41" s="571"/>
      <c r="F41" s="2"/>
      <c r="G41" s="2"/>
      <c r="H41" s="2"/>
      <c r="I41" s="2"/>
      <c r="J41" s="2"/>
      <c r="K41" s="2"/>
      <c r="L41" s="2"/>
      <c r="M41" s="2"/>
      <c r="N41" s="2"/>
      <c r="O41" s="2"/>
      <c r="P41" s="2"/>
      <c r="Q41" s="91"/>
    </row>
    <row r="42" spans="2:17" x14ac:dyDescent="0.25">
      <c r="B42" s="90"/>
      <c r="C42" s="571" t="s">
        <v>4</v>
      </c>
      <c r="D42" s="571"/>
      <c r="E42" s="571"/>
      <c r="F42" s="2"/>
      <c r="G42" s="2"/>
      <c r="H42" s="2"/>
      <c r="I42" s="2"/>
      <c r="J42" s="2"/>
      <c r="K42" s="2"/>
      <c r="L42" s="2"/>
      <c r="M42" s="2"/>
      <c r="N42" s="2"/>
      <c r="O42" s="2"/>
      <c r="P42" s="2"/>
      <c r="Q42" s="91"/>
    </row>
    <row r="43" spans="2:17" x14ac:dyDescent="0.25">
      <c r="B43" s="90"/>
      <c r="C43" s="571" t="s">
        <v>9</v>
      </c>
      <c r="D43" s="571"/>
      <c r="E43" s="571"/>
      <c r="F43" s="2"/>
      <c r="G43" s="2"/>
      <c r="H43" s="2"/>
      <c r="I43" s="2"/>
      <c r="J43" s="2"/>
      <c r="K43" s="2"/>
      <c r="L43" s="2"/>
      <c r="M43" s="2"/>
      <c r="N43" s="2"/>
      <c r="O43" s="2"/>
      <c r="P43" s="2"/>
      <c r="Q43" s="91"/>
    </row>
    <row r="44" spans="2:17" x14ac:dyDescent="0.25">
      <c r="B44" s="90"/>
      <c r="C44" s="571" t="s">
        <v>8</v>
      </c>
      <c r="D44" s="571"/>
      <c r="E44" s="571"/>
      <c r="F44" s="2"/>
      <c r="G44" s="2"/>
      <c r="H44" s="2"/>
      <c r="I44" s="2"/>
      <c r="J44" s="2"/>
      <c r="K44" s="2"/>
      <c r="L44" s="2"/>
      <c r="M44" s="2"/>
      <c r="N44" s="2"/>
      <c r="O44" s="2"/>
      <c r="P44" s="2"/>
      <c r="Q44" s="91"/>
    </row>
    <row r="45" spans="2:17" x14ac:dyDescent="0.25">
      <c r="B45" s="90"/>
      <c r="C45" s="571" t="s">
        <v>7</v>
      </c>
      <c r="D45" s="571"/>
      <c r="E45" s="571"/>
      <c r="F45" s="2"/>
      <c r="G45" s="2"/>
      <c r="H45" s="2"/>
      <c r="I45" s="2"/>
      <c r="J45" s="2"/>
      <c r="K45" s="2"/>
      <c r="L45" s="2"/>
      <c r="M45" s="2"/>
      <c r="N45" s="2"/>
      <c r="O45" s="2"/>
      <c r="P45" s="2"/>
      <c r="Q45" s="91"/>
    </row>
    <row r="46" spans="2:17" x14ac:dyDescent="0.25">
      <c r="B46" s="90"/>
      <c r="C46" s="571" t="s">
        <v>6</v>
      </c>
      <c r="D46" s="571"/>
      <c r="E46" s="571"/>
      <c r="F46" s="2"/>
      <c r="G46" s="2"/>
      <c r="H46" s="2"/>
      <c r="I46" s="2"/>
      <c r="J46" s="2"/>
      <c r="K46" s="2"/>
      <c r="L46" s="2"/>
      <c r="M46" s="2"/>
      <c r="N46" s="2"/>
      <c r="O46" s="2"/>
      <c r="P46" s="2"/>
      <c r="Q46" s="91"/>
    </row>
    <row r="47" spans="2:17" x14ac:dyDescent="0.25">
      <c r="B47" s="90"/>
      <c r="C47" s="571" t="s">
        <v>5</v>
      </c>
      <c r="D47" s="571"/>
      <c r="E47" s="571"/>
      <c r="F47" s="2"/>
      <c r="G47" s="2"/>
      <c r="H47" s="2"/>
      <c r="I47" s="2"/>
      <c r="J47" s="2"/>
      <c r="K47" s="2"/>
      <c r="L47" s="2"/>
      <c r="M47" s="2"/>
      <c r="N47" s="2"/>
      <c r="O47" s="2"/>
      <c r="P47" s="2"/>
      <c r="Q47" s="91"/>
    </row>
    <row r="48" spans="2:17" x14ac:dyDescent="0.25">
      <c r="B48" s="90"/>
      <c r="C48" s="572" t="s">
        <v>10</v>
      </c>
      <c r="D48" s="572"/>
      <c r="E48" s="572"/>
      <c r="F48" s="99">
        <f t="shared" ref="F48:P48" si="2">SUM(F41:F47)</f>
        <v>0</v>
      </c>
      <c r="G48" s="99">
        <f t="shared" si="2"/>
        <v>0</v>
      </c>
      <c r="H48" s="99">
        <f t="shared" si="2"/>
        <v>0</v>
      </c>
      <c r="I48" s="99">
        <f t="shared" si="2"/>
        <v>0</v>
      </c>
      <c r="J48" s="99">
        <f t="shared" si="2"/>
        <v>0</v>
      </c>
      <c r="K48" s="99">
        <f t="shared" si="2"/>
        <v>0</v>
      </c>
      <c r="L48" s="99">
        <f t="shared" si="2"/>
        <v>0</v>
      </c>
      <c r="M48" s="99">
        <f t="shared" si="2"/>
        <v>0</v>
      </c>
      <c r="N48" s="99">
        <f t="shared" si="2"/>
        <v>0</v>
      </c>
      <c r="O48" s="99">
        <f t="shared" si="2"/>
        <v>0</v>
      </c>
      <c r="P48" s="99">
        <f t="shared" si="2"/>
        <v>0</v>
      </c>
      <c r="Q48" s="91"/>
    </row>
    <row r="49" spans="2:17" x14ac:dyDescent="0.25">
      <c r="B49" s="90"/>
      <c r="C49" s="104"/>
      <c r="D49" s="104"/>
      <c r="E49" s="104"/>
      <c r="F49" s="105"/>
      <c r="G49" s="105"/>
      <c r="H49" s="105"/>
      <c r="I49" s="105"/>
      <c r="J49" s="92"/>
      <c r="K49" s="92"/>
      <c r="L49" s="92"/>
      <c r="M49" s="92"/>
      <c r="N49" s="92"/>
      <c r="O49" s="92"/>
      <c r="P49" s="92"/>
      <c r="Q49" s="91"/>
    </row>
    <row r="50" spans="2:17" ht="15.75" thickBot="1" x14ac:dyDescent="0.3">
      <c r="B50" s="108"/>
      <c r="C50" s="109"/>
      <c r="D50" s="109"/>
      <c r="E50" s="109"/>
      <c r="F50" s="110"/>
      <c r="G50" s="110"/>
      <c r="H50" s="110"/>
      <c r="I50" s="110"/>
      <c r="J50" s="111"/>
      <c r="K50" s="111"/>
      <c r="L50" s="111"/>
      <c r="M50" s="111"/>
      <c r="N50" s="111"/>
      <c r="O50" s="111"/>
      <c r="P50" s="111"/>
      <c r="Q50" s="112"/>
    </row>
    <row r="52" spans="2:17" x14ac:dyDescent="0.25">
      <c r="C52" s="135"/>
      <c r="D52" s="82" t="s">
        <v>35</v>
      </c>
    </row>
  </sheetData>
  <sheetProtection password="D6D7" sheet="1" objects="1" scenarios="1" selectLockedCells="1"/>
  <mergeCells count="37">
    <mergeCell ref="E13:G13"/>
    <mergeCell ref="H13:J13"/>
    <mergeCell ref="C8:K9"/>
    <mergeCell ref="E11:G11"/>
    <mergeCell ref="H11:J11"/>
    <mergeCell ref="E12:G12"/>
    <mergeCell ref="H12:J12"/>
    <mergeCell ref="C2:K2"/>
    <mergeCell ref="C3:K3"/>
    <mergeCell ref="C5:G5"/>
    <mergeCell ref="H5:K5"/>
    <mergeCell ref="C6:G6"/>
    <mergeCell ref="H6:K6"/>
    <mergeCell ref="B37:Q37"/>
    <mergeCell ref="C39:E40"/>
    <mergeCell ref="C48:E48"/>
    <mergeCell ref="C41:E41"/>
    <mergeCell ref="C42:E42"/>
    <mergeCell ref="C43:E43"/>
    <mergeCell ref="C44:E44"/>
    <mergeCell ref="C45:E45"/>
    <mergeCell ref="C46:E46"/>
    <mergeCell ref="C47:E47"/>
    <mergeCell ref="C32:E32"/>
    <mergeCell ref="C33:E33"/>
    <mergeCell ref="C24:E25"/>
    <mergeCell ref="C26:E26"/>
    <mergeCell ref="C27:E27"/>
    <mergeCell ref="C28:E28"/>
    <mergeCell ref="C29:E29"/>
    <mergeCell ref="C30:E30"/>
    <mergeCell ref="E14:G14"/>
    <mergeCell ref="H14:J14"/>
    <mergeCell ref="E15:G15"/>
    <mergeCell ref="H15:J15"/>
    <mergeCell ref="C31:E31"/>
    <mergeCell ref="B17:M17"/>
  </mergeCell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Info</vt:lpstr>
      <vt:lpstr>Legenda 1)-2)</vt:lpstr>
      <vt:lpstr>1) ott2015-sett2016_FDD</vt:lpstr>
      <vt:lpstr>2) ott2014-sett2015_FDD</vt:lpstr>
      <vt:lpstr>Legenda 3) e 4)</vt:lpstr>
      <vt:lpstr>3) ott2013-sett2014_FDD</vt:lpstr>
      <vt:lpstr>4) giu2013-sett2013_FDD</vt:lpstr>
      <vt:lpstr>Legenda 5)</vt:lpstr>
      <vt:lpstr>5) feb2013-mag2013_FTD</vt:lpstr>
      <vt:lpstr>OCC_FDD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2017-10-17T10:54:47Z</dcterms:modified>
</cp:coreProperties>
</file>