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90" yWindow="5400" windowWidth="28710" windowHeight="7320" tabRatio="622"/>
  </bookViews>
  <sheets>
    <sheet name="Info" sheetId="4" r:id="rId1"/>
    <sheet name="LEGENDA 1)-2)" sheetId="15" r:id="rId2"/>
    <sheet name="1) ott.2015-sett.2016" sheetId="16" r:id="rId3"/>
    <sheet name="2) ott.2014-sett.2015" sheetId="11" r:id="rId4"/>
    <sheet name="3) ott.2013-sett.2014" sheetId="14" r:id="rId5"/>
    <sheet name="4) apr.2013-sett.2013" sheetId="5" r:id="rId6"/>
    <sheet name="5) ott.2012-mar.2013" sheetId="9" r:id="rId7"/>
    <sheet name="OCC_FUI" sheetId="10" r:id="rId8"/>
  </sheets>
  <calcPr calcId="144525"/>
</workbook>
</file>

<file path=xl/calcChain.xml><?xml version="1.0" encoding="utf-8"?>
<calcChain xmlns="http://schemas.openxmlformats.org/spreadsheetml/2006/main">
  <c r="AA110" i="5" l="1"/>
  <c r="Z110" i="5"/>
  <c r="F54" i="10" l="1"/>
  <c r="G54" i="10"/>
  <c r="H54" i="10"/>
  <c r="I54" i="10"/>
  <c r="J54" i="10"/>
  <c r="K54" i="10"/>
  <c r="L54" i="10"/>
  <c r="M54" i="10"/>
  <c r="N54" i="10"/>
  <c r="O54" i="10"/>
  <c r="P54" i="10"/>
  <c r="Q54" i="10"/>
  <c r="R54" i="10"/>
  <c r="S54" i="10"/>
  <c r="T54" i="10"/>
  <c r="U54" i="10"/>
  <c r="V54" i="10"/>
  <c r="W54" i="10"/>
  <c r="X54" i="10"/>
  <c r="E54" i="10"/>
  <c r="D53" i="10" l="1"/>
  <c r="D50" i="10"/>
  <c r="D51" i="10" s="1"/>
  <c r="D52" i="10" s="1"/>
  <c r="D42" i="10"/>
  <c r="D43" i="10" s="1"/>
  <c r="D44" i="10" s="1"/>
  <c r="D45" i="10" s="1"/>
  <c r="D46" i="10" s="1"/>
  <c r="D47" i="10" s="1"/>
  <c r="D48" i="10" s="1"/>
  <c r="D49" i="10" s="1"/>
  <c r="AA118" i="9"/>
  <c r="Z118" i="9"/>
  <c r="AA103" i="14"/>
  <c r="AV69" i="9"/>
  <c r="AV70" i="9"/>
  <c r="AV71" i="9"/>
  <c r="AV72" i="9"/>
  <c r="AV73" i="9"/>
  <c r="AV74" i="9"/>
  <c r="AV75" i="9"/>
  <c r="AV76" i="9"/>
  <c r="AV77" i="9"/>
  <c r="AV78" i="9"/>
  <c r="AV79" i="9"/>
  <c r="AV80" i="9"/>
  <c r="Y118" i="9"/>
  <c r="AF117" i="9"/>
  <c r="AF116" i="9"/>
  <c r="AF115" i="9"/>
  <c r="AF114" i="9"/>
  <c r="AF113" i="9"/>
  <c r="AF112" i="9"/>
  <c r="AF111" i="9"/>
  <c r="AF110" i="9"/>
  <c r="AF109" i="9"/>
  <c r="Z81" i="9"/>
  <c r="AA81" i="9"/>
  <c r="AC81" i="9"/>
  <c r="AD81" i="9"/>
  <c r="AE81" i="9"/>
  <c r="AG81" i="9"/>
  <c r="AH81" i="9"/>
  <c r="AI81" i="9"/>
  <c r="AK81" i="9"/>
  <c r="AL81" i="9"/>
  <c r="AM81" i="9"/>
  <c r="AO81" i="9"/>
  <c r="AP81" i="9"/>
  <c r="AQ81" i="9"/>
  <c r="AS81" i="9"/>
  <c r="AT81" i="9"/>
  <c r="AU81" i="9"/>
  <c r="Y81" i="9"/>
  <c r="AR80" i="9"/>
  <c r="AN80" i="9"/>
  <c r="AJ80" i="9"/>
  <c r="AF80" i="9"/>
  <c r="AB80" i="9"/>
  <c r="AR79" i="9"/>
  <c r="AN79" i="9"/>
  <c r="AJ79" i="9"/>
  <c r="AF79" i="9"/>
  <c r="AB79" i="9"/>
  <c r="AR78" i="9"/>
  <c r="AN78" i="9"/>
  <c r="AJ78" i="9"/>
  <c r="AF78" i="9"/>
  <c r="AB78" i="9"/>
  <c r="AR77" i="9"/>
  <c r="AN77" i="9"/>
  <c r="AJ77" i="9"/>
  <c r="AF77" i="9"/>
  <c r="AB77" i="9"/>
  <c r="AR76" i="9"/>
  <c r="AN76" i="9"/>
  <c r="AJ76" i="9"/>
  <c r="AF76" i="9"/>
  <c r="AB76" i="9"/>
  <c r="AR75" i="9"/>
  <c r="AN75" i="9"/>
  <c r="AJ75" i="9"/>
  <c r="AF75" i="9"/>
  <c r="AB75" i="9"/>
  <c r="AR74" i="9"/>
  <c r="AN74" i="9"/>
  <c r="AJ74" i="9"/>
  <c r="AF74" i="9"/>
  <c r="AB74" i="9"/>
  <c r="AR73" i="9"/>
  <c r="AN73" i="9"/>
  <c r="AJ73" i="9"/>
  <c r="AF73" i="9"/>
  <c r="AB73" i="9"/>
  <c r="AR72" i="9"/>
  <c r="AN72" i="9"/>
  <c r="AJ72" i="9"/>
  <c r="AF72" i="9"/>
  <c r="AB72" i="9"/>
  <c r="AR71" i="9"/>
  <c r="AN71" i="9"/>
  <c r="AJ71" i="9"/>
  <c r="AF71" i="9"/>
  <c r="AB71" i="9"/>
  <c r="AR70" i="9"/>
  <c r="AN70" i="9"/>
  <c r="AJ70" i="9"/>
  <c r="AF70" i="9"/>
  <c r="AB70" i="9"/>
  <c r="AR69" i="9"/>
  <c r="AN69" i="9"/>
  <c r="AJ69" i="9"/>
  <c r="AF69" i="9"/>
  <c r="AB69" i="9"/>
  <c r="AF102" i="5"/>
  <c r="AF106" i="5"/>
  <c r="Y110" i="5"/>
  <c r="AF109" i="5"/>
  <c r="AF108" i="5"/>
  <c r="AF107" i="5"/>
  <c r="AF105" i="5"/>
  <c r="AF104" i="5"/>
  <c r="AF103" i="5"/>
  <c r="AF101" i="5"/>
  <c r="AF95" i="14"/>
  <c r="AB44" i="14"/>
  <c r="AU75" i="5"/>
  <c r="AT75" i="5"/>
  <c r="AS75" i="5"/>
  <c r="AQ75" i="5"/>
  <c r="AP75" i="5"/>
  <c r="AO75" i="5"/>
  <c r="AM75" i="5"/>
  <c r="AL75" i="5"/>
  <c r="AK75" i="5"/>
  <c r="AI75" i="5"/>
  <c r="AH75" i="5"/>
  <c r="AG75" i="5"/>
  <c r="AE75" i="5"/>
  <c r="AD75" i="5"/>
  <c r="AC75" i="5"/>
  <c r="AA75" i="5"/>
  <c r="Z75" i="5"/>
  <c r="Y75" i="5"/>
  <c r="AV74" i="5"/>
  <c r="AR74" i="5"/>
  <c r="AN74" i="5"/>
  <c r="AJ74" i="5"/>
  <c r="AF74" i="5"/>
  <c r="AB74" i="5"/>
  <c r="AV73" i="5"/>
  <c r="AR73" i="5"/>
  <c r="AN73" i="5"/>
  <c r="AJ73" i="5"/>
  <c r="AF73" i="5"/>
  <c r="AB73" i="5"/>
  <c r="AV72" i="5"/>
  <c r="AR72" i="5"/>
  <c r="AN72" i="5"/>
  <c r="AJ72" i="5"/>
  <c r="AF72" i="5"/>
  <c r="AB72" i="5"/>
  <c r="AV71" i="5"/>
  <c r="AR71" i="5"/>
  <c r="AN71" i="5"/>
  <c r="AJ71" i="5"/>
  <c r="AF71" i="5"/>
  <c r="AB71" i="5"/>
  <c r="AV70" i="5"/>
  <c r="AR70" i="5"/>
  <c r="AN70" i="5"/>
  <c r="AJ70" i="5"/>
  <c r="AF70" i="5"/>
  <c r="AB70" i="5"/>
  <c r="AV69" i="5"/>
  <c r="AR69" i="5"/>
  <c r="AN69" i="5"/>
  <c r="AJ69" i="5"/>
  <c r="AF69" i="5"/>
  <c r="AB69" i="5"/>
  <c r="AV68" i="5"/>
  <c r="AR68" i="5"/>
  <c r="AN68" i="5"/>
  <c r="AJ68" i="5"/>
  <c r="AF68" i="5"/>
  <c r="AB68" i="5"/>
  <c r="AV67" i="5"/>
  <c r="AR67" i="5"/>
  <c r="AN67" i="5"/>
  <c r="AJ67" i="5"/>
  <c r="AF67" i="5"/>
  <c r="AB67" i="5"/>
  <c r="AV66" i="5"/>
  <c r="AR66" i="5"/>
  <c r="AN66" i="5"/>
  <c r="AJ66" i="5"/>
  <c r="AF66" i="5"/>
  <c r="AB66" i="5"/>
  <c r="AV65" i="5"/>
  <c r="AR65" i="5"/>
  <c r="AN65" i="5"/>
  <c r="AJ65" i="5"/>
  <c r="AF65" i="5"/>
  <c r="AB65" i="5"/>
  <c r="AV64" i="5"/>
  <c r="AR64" i="5"/>
  <c r="AN64" i="5"/>
  <c r="AJ64" i="5"/>
  <c r="AF64" i="5"/>
  <c r="AB64" i="5"/>
  <c r="AV63" i="5"/>
  <c r="AR63" i="5"/>
  <c r="AN63" i="5"/>
  <c r="AJ63" i="5"/>
  <c r="AF63" i="5"/>
  <c r="AB63" i="5"/>
  <c r="BT68" i="14"/>
  <c r="BS68" i="14"/>
  <c r="BR68" i="14"/>
  <c r="BQ68" i="14"/>
  <c r="BO68" i="14"/>
  <c r="BN68" i="14"/>
  <c r="BM68" i="14"/>
  <c r="BL68" i="14"/>
  <c r="BK68" i="14"/>
  <c r="BJ68" i="14"/>
  <c r="BI68" i="14"/>
  <c r="BH68" i="14"/>
  <c r="BG68" i="14"/>
  <c r="BF68" i="14"/>
  <c r="BE68" i="14"/>
  <c r="BD68" i="14"/>
  <c r="BC68" i="14"/>
  <c r="BB68" i="14"/>
  <c r="BA68" i="14"/>
  <c r="AZ68" i="14"/>
  <c r="AY68" i="14"/>
  <c r="AX68" i="14"/>
  <c r="AW68" i="14"/>
  <c r="AV68" i="14"/>
  <c r="AU68" i="14"/>
  <c r="AT68" i="14"/>
  <c r="AS68" i="14"/>
  <c r="AQ68" i="14"/>
  <c r="AP68" i="14"/>
  <c r="AO68" i="14"/>
  <c r="AN68" i="14"/>
  <c r="AM68" i="14"/>
  <c r="AL68" i="14"/>
  <c r="AK68" i="14"/>
  <c r="AI68" i="14"/>
  <c r="AH68" i="14"/>
  <c r="AG68" i="14"/>
  <c r="AE68" i="14"/>
  <c r="AD68" i="14"/>
  <c r="AC68" i="14"/>
  <c r="AB68" i="14"/>
  <c r="AA68" i="14"/>
  <c r="Z68" i="14"/>
  <c r="Y68" i="14"/>
  <c r="Z103" i="14"/>
  <c r="Y103" i="14"/>
  <c r="AF101" i="14"/>
  <c r="AF102" i="14"/>
  <c r="AF100" i="14"/>
  <c r="AF99" i="14"/>
  <c r="AF98" i="14"/>
  <c r="AF97" i="14"/>
  <c r="AF96" i="14"/>
  <c r="AF94" i="14"/>
  <c r="AF67" i="14"/>
  <c r="AF66" i="14"/>
  <c r="AF65" i="14"/>
  <c r="AF64" i="14"/>
  <c r="AF63" i="14"/>
  <c r="AF62" i="14"/>
  <c r="AF68" i="14" s="1"/>
  <c r="AF61" i="14"/>
  <c r="AF60" i="14"/>
  <c r="AF59" i="14"/>
  <c r="AF58" i="14"/>
  <c r="AF57" i="14"/>
  <c r="AF56" i="14"/>
  <c r="AJ67" i="14"/>
  <c r="AJ66" i="14"/>
  <c r="AJ65" i="14"/>
  <c r="AJ64" i="14"/>
  <c r="AJ63" i="14"/>
  <c r="AJ62" i="14"/>
  <c r="AJ61" i="14"/>
  <c r="AJ60" i="14"/>
  <c r="AJ59" i="14"/>
  <c r="AJ58" i="14"/>
  <c r="AJ57" i="14"/>
  <c r="AJ56" i="14"/>
  <c r="AN67" i="14"/>
  <c r="AN66" i="14"/>
  <c r="AN65" i="14"/>
  <c r="AN64" i="14"/>
  <c r="AN63" i="14"/>
  <c r="AN62" i="14"/>
  <c r="AN61" i="14"/>
  <c r="AN60" i="14"/>
  <c r="AN59" i="14"/>
  <c r="AN58" i="14"/>
  <c r="AN57" i="14"/>
  <c r="AN56" i="14"/>
  <c r="AR67" i="14"/>
  <c r="AR66" i="14"/>
  <c r="AR65" i="14"/>
  <c r="AR64" i="14"/>
  <c r="AR63" i="14"/>
  <c r="AR62" i="14"/>
  <c r="AR61" i="14"/>
  <c r="AR60" i="14"/>
  <c r="AR59" i="14"/>
  <c r="AR58" i="14"/>
  <c r="AR57" i="14"/>
  <c r="AV67" i="14"/>
  <c r="AV66" i="14"/>
  <c r="AV65" i="14"/>
  <c r="AV64" i="14"/>
  <c r="AV63" i="14"/>
  <c r="AV62" i="14"/>
  <c r="AV61" i="14"/>
  <c r="AV60" i="14"/>
  <c r="AV59" i="14"/>
  <c r="AV58" i="14"/>
  <c r="AZ67" i="14"/>
  <c r="AZ66" i="14"/>
  <c r="AZ65" i="14"/>
  <c r="AZ64" i="14"/>
  <c r="AZ63" i="14"/>
  <c r="AZ62" i="14"/>
  <c r="AZ61" i="14"/>
  <c r="AZ60" i="14"/>
  <c r="AZ59" i="14"/>
  <c r="BD67" i="14"/>
  <c r="BD66" i="14"/>
  <c r="BD65" i="14"/>
  <c r="BD64" i="14"/>
  <c r="BD63" i="14"/>
  <c r="BD62" i="14"/>
  <c r="BD61" i="14"/>
  <c r="BD60" i="14"/>
  <c r="BH67" i="14"/>
  <c r="BH66" i="14"/>
  <c r="BH65" i="14"/>
  <c r="BH64" i="14"/>
  <c r="BH63" i="14"/>
  <c r="BH62" i="14"/>
  <c r="BH61" i="14"/>
  <c r="BL67" i="14"/>
  <c r="BL66" i="14"/>
  <c r="BL65" i="14"/>
  <c r="BL64" i="14"/>
  <c r="BL63" i="14"/>
  <c r="BL62" i="14"/>
  <c r="BP67" i="14"/>
  <c r="BP66" i="14"/>
  <c r="BP65" i="14"/>
  <c r="BP64" i="14"/>
  <c r="BP63" i="14"/>
  <c r="BT67" i="14"/>
  <c r="BT66" i="14"/>
  <c r="BT65" i="14"/>
  <c r="BT64" i="14"/>
  <c r="BT63" i="14"/>
  <c r="BT62" i="14"/>
  <c r="BT61" i="14"/>
  <c r="BT60" i="14"/>
  <c r="BT59" i="14"/>
  <c r="BT58" i="14"/>
  <c r="BT57" i="14"/>
  <c r="BT56" i="14"/>
  <c r="BP62" i="14"/>
  <c r="BP61" i="14"/>
  <c r="BP60" i="14"/>
  <c r="BP59" i="14"/>
  <c r="BP58" i="14"/>
  <c r="BP57" i="14"/>
  <c r="BP56" i="14"/>
  <c r="BL61" i="14"/>
  <c r="BL60" i="14"/>
  <c r="BL59" i="14"/>
  <c r="BL58" i="14"/>
  <c r="BL57" i="14"/>
  <c r="BL56" i="14"/>
  <c r="BH60" i="14"/>
  <c r="BH59" i="14"/>
  <c r="BH58" i="14"/>
  <c r="BH57" i="14"/>
  <c r="BH56" i="14"/>
  <c r="BD59" i="14"/>
  <c r="BD58" i="14"/>
  <c r="BD57" i="14"/>
  <c r="BD56" i="14"/>
  <c r="AZ58" i="14"/>
  <c r="AZ57" i="14"/>
  <c r="AZ56" i="14"/>
  <c r="AV57" i="14"/>
  <c r="AV56" i="14"/>
  <c r="AV55" i="14"/>
  <c r="AR56" i="14"/>
  <c r="AR55" i="14"/>
  <c r="AR48" i="14"/>
  <c r="AB67" i="14"/>
  <c r="AB66" i="14"/>
  <c r="AB65" i="14"/>
  <c r="AB64" i="14"/>
  <c r="AB63" i="14"/>
  <c r="AB62" i="14"/>
  <c r="AB61" i="14"/>
  <c r="AB60" i="14"/>
  <c r="AB59" i="14"/>
  <c r="AB58" i="14"/>
  <c r="AB57" i="14"/>
  <c r="AB56" i="14"/>
  <c r="AB53" i="14"/>
  <c r="AF118" i="9" l="1"/>
  <c r="AF110" i="5"/>
  <c r="AF103" i="14"/>
  <c r="I19" i="16"/>
  <c r="AB46" i="14" l="1"/>
  <c r="S41" i="11"/>
  <c r="R41" i="11"/>
  <c r="Q41" i="11"/>
  <c r="P41" i="11"/>
  <c r="O41" i="11"/>
  <c r="N41" i="11"/>
  <c r="M41" i="11"/>
  <c r="L41" i="11"/>
  <c r="K41" i="11"/>
  <c r="J41" i="11"/>
  <c r="I41" i="11"/>
  <c r="H41" i="11"/>
  <c r="G41" i="11"/>
  <c r="F41" i="11"/>
  <c r="AD119" i="11" l="1"/>
  <c r="AC119" i="11"/>
  <c r="AA119" i="11"/>
  <c r="Z119" i="11"/>
  <c r="AE118" i="11"/>
  <c r="AB118" i="11"/>
  <c r="AE117" i="11"/>
  <c r="AB117" i="11"/>
  <c r="AE116" i="11"/>
  <c r="AB116" i="11"/>
  <c r="AE115" i="11"/>
  <c r="AB115" i="11"/>
  <c r="AE114" i="11"/>
  <c r="AB114" i="11"/>
  <c r="AB119" i="11" s="1"/>
  <c r="AA91" i="11"/>
  <c r="AC91" i="11"/>
  <c r="AD91" i="11"/>
  <c r="AF91" i="11"/>
  <c r="AG91" i="11"/>
  <c r="AI91" i="11"/>
  <c r="AJ91" i="11"/>
  <c r="AL91" i="11"/>
  <c r="AM91" i="11"/>
  <c r="AO91" i="11"/>
  <c r="AP91" i="11"/>
  <c r="AR91" i="11"/>
  <c r="AS91" i="11"/>
  <c r="AU91" i="11"/>
  <c r="AV91" i="11"/>
  <c r="AX91" i="11"/>
  <c r="AY91" i="11"/>
  <c r="BA91" i="11"/>
  <c r="BB91" i="11"/>
  <c r="BD91" i="11"/>
  <c r="BE91" i="11"/>
  <c r="BG91" i="11"/>
  <c r="BH91" i="11"/>
  <c r="Z91" i="11"/>
  <c r="AQ90" i="11"/>
  <c r="BI90" i="11"/>
  <c r="BI89" i="11"/>
  <c r="BI88" i="11"/>
  <c r="BI87" i="11"/>
  <c r="BI86" i="11"/>
  <c r="BF90" i="11"/>
  <c r="BF89" i="11"/>
  <c r="BF88" i="11"/>
  <c r="BF87" i="11"/>
  <c r="BF86" i="11"/>
  <c r="BF85" i="11"/>
  <c r="BC90" i="11"/>
  <c r="BC89" i="11"/>
  <c r="BC88" i="11"/>
  <c r="BC87" i="11"/>
  <c r="BC86" i="11"/>
  <c r="BC85" i="11"/>
  <c r="BC84" i="11"/>
  <c r="AZ90" i="11"/>
  <c r="AZ89" i="11"/>
  <c r="AZ88" i="11"/>
  <c r="AZ87" i="11"/>
  <c r="AZ86" i="11"/>
  <c r="AZ85" i="11"/>
  <c r="AZ84" i="11"/>
  <c r="AZ83" i="11"/>
  <c r="AW90" i="11"/>
  <c r="AW89" i="11"/>
  <c r="AW88" i="11"/>
  <c r="AW87" i="11"/>
  <c r="AW86" i="11"/>
  <c r="AW85" i="11"/>
  <c r="AW84" i="11"/>
  <c r="AW83" i="11"/>
  <c r="AW82" i="11"/>
  <c r="AT90" i="11"/>
  <c r="AT89" i="11"/>
  <c r="AT88" i="11"/>
  <c r="AT87" i="11"/>
  <c r="AT86" i="11"/>
  <c r="AT85" i="11"/>
  <c r="AT84" i="11"/>
  <c r="AT83" i="11"/>
  <c r="AT82" i="11"/>
  <c r="AT81" i="11"/>
  <c r="AQ89" i="11"/>
  <c r="AQ88" i="11"/>
  <c r="AQ87" i="11"/>
  <c r="AQ86" i="11"/>
  <c r="AQ85" i="11"/>
  <c r="AQ84" i="11"/>
  <c r="AQ83" i="11"/>
  <c r="AQ82" i="11"/>
  <c r="AQ81" i="11"/>
  <c r="AQ80" i="11"/>
  <c r="AN89" i="11"/>
  <c r="AN90" i="11"/>
  <c r="AN88" i="11"/>
  <c r="AN87" i="11"/>
  <c r="AN86" i="11"/>
  <c r="AN85" i="11"/>
  <c r="AN84" i="11"/>
  <c r="AN83" i="11"/>
  <c r="AN82" i="11"/>
  <c r="AN81" i="11"/>
  <c r="AN80" i="11"/>
  <c r="AN79" i="11"/>
  <c r="AK90" i="11"/>
  <c r="AK89" i="11"/>
  <c r="AK88" i="11"/>
  <c r="AK87" i="11"/>
  <c r="AK86" i="11"/>
  <c r="AK85" i="11"/>
  <c r="AK84" i="11"/>
  <c r="AK83" i="11"/>
  <c r="AK82" i="11"/>
  <c r="AK81" i="11"/>
  <c r="AK80" i="11"/>
  <c r="AK79" i="11"/>
  <c r="AK78" i="11"/>
  <c r="AH90" i="11"/>
  <c r="AH89" i="11"/>
  <c r="AH88" i="11"/>
  <c r="AH87" i="11"/>
  <c r="AH86" i="11"/>
  <c r="AH85" i="11"/>
  <c r="AH84" i="11"/>
  <c r="AH83" i="11"/>
  <c r="AH82" i="11"/>
  <c r="AH81" i="11"/>
  <c r="AH80" i="11"/>
  <c r="AH79" i="11"/>
  <c r="AH78" i="11"/>
  <c r="AH77" i="11"/>
  <c r="AE90" i="11"/>
  <c r="AE89" i="11"/>
  <c r="AE88" i="11"/>
  <c r="AE87" i="11"/>
  <c r="AE86" i="11"/>
  <c r="AE85" i="11"/>
  <c r="AE84" i="11"/>
  <c r="AE83" i="11"/>
  <c r="AE82" i="11"/>
  <c r="AE81" i="11"/>
  <c r="AE80" i="11"/>
  <c r="AE79" i="11"/>
  <c r="AE78" i="11"/>
  <c r="AE77" i="11"/>
  <c r="AE76" i="11"/>
  <c r="AB80" i="11"/>
  <c r="AB90" i="11"/>
  <c r="AB89" i="11"/>
  <c r="AB88" i="11"/>
  <c r="AB87" i="11"/>
  <c r="AB86" i="11"/>
  <c r="AB85" i="11"/>
  <c r="AB84" i="11"/>
  <c r="AB83" i="11"/>
  <c r="AB82" i="11"/>
  <c r="AB81" i="11"/>
  <c r="AB79" i="11"/>
  <c r="AB78" i="11"/>
  <c r="AB77" i="11"/>
  <c r="AB76" i="11"/>
  <c r="AB75" i="11"/>
  <c r="BH60" i="11"/>
  <c r="BG60" i="11"/>
  <c r="BE60" i="11"/>
  <c r="BD60" i="11"/>
  <c r="BB60" i="11"/>
  <c r="BA60" i="11"/>
  <c r="AY60" i="11"/>
  <c r="AX60" i="11"/>
  <c r="AV60" i="11"/>
  <c r="AU60" i="11"/>
  <c r="AS60" i="11"/>
  <c r="AR60" i="11"/>
  <c r="AP60" i="11"/>
  <c r="AO60" i="11"/>
  <c r="AM60" i="11"/>
  <c r="AL60" i="11"/>
  <c r="AJ60" i="11"/>
  <c r="AI60" i="11"/>
  <c r="AG60" i="11"/>
  <c r="AF60" i="11"/>
  <c r="AD60" i="11"/>
  <c r="AC60" i="11"/>
  <c r="AA60" i="11"/>
  <c r="Z60" i="11"/>
  <c r="BI59" i="11"/>
  <c r="BI58" i="11"/>
  <c r="BI57" i="11"/>
  <c r="BI56" i="11"/>
  <c r="BI55" i="11"/>
  <c r="BF59" i="11"/>
  <c r="BF58" i="11"/>
  <c r="BF57" i="11"/>
  <c r="BF56" i="11"/>
  <c r="BF55" i="11"/>
  <c r="BF54" i="11"/>
  <c r="BC59" i="11"/>
  <c r="BC58" i="11"/>
  <c r="BC57" i="11"/>
  <c r="BC56" i="11"/>
  <c r="BC55" i="11"/>
  <c r="BC54" i="11"/>
  <c r="BC53" i="11"/>
  <c r="AZ59" i="11"/>
  <c r="AZ58" i="11"/>
  <c r="AZ57" i="11"/>
  <c r="AZ56" i="11"/>
  <c r="AZ55" i="11"/>
  <c r="AZ54" i="11"/>
  <c r="AZ53" i="11"/>
  <c r="AZ52" i="11"/>
  <c r="AW59" i="11"/>
  <c r="AW58" i="11"/>
  <c r="AW57" i="11"/>
  <c r="AW56" i="11"/>
  <c r="AW55" i="11"/>
  <c r="AW54" i="11"/>
  <c r="AW53" i="11"/>
  <c r="AW52" i="11"/>
  <c r="AW51" i="11"/>
  <c r="AT59" i="11"/>
  <c r="AT58" i="11"/>
  <c r="AT57" i="11"/>
  <c r="AT56" i="11"/>
  <c r="AT55" i="11"/>
  <c r="AT54" i="11"/>
  <c r="AT53" i="11"/>
  <c r="AT52" i="11"/>
  <c r="AT51" i="11"/>
  <c r="AT50" i="11"/>
  <c r="AQ59" i="11"/>
  <c r="AQ58" i="11"/>
  <c r="AQ57" i="11"/>
  <c r="AQ56" i="11"/>
  <c r="AQ55" i="11"/>
  <c r="AQ54" i="11"/>
  <c r="AQ53" i="11"/>
  <c r="AQ52" i="11"/>
  <c r="AQ51" i="11"/>
  <c r="AQ50" i="11"/>
  <c r="AQ49" i="11"/>
  <c r="AN59" i="11"/>
  <c r="AN58" i="11"/>
  <c r="AN57" i="11"/>
  <c r="AN56" i="11"/>
  <c r="AN55" i="11"/>
  <c r="AN54" i="11"/>
  <c r="AN53" i="11"/>
  <c r="AN52" i="11"/>
  <c r="AN51" i="11"/>
  <c r="AN50" i="11"/>
  <c r="AN49" i="11"/>
  <c r="AN48" i="11"/>
  <c r="AK59" i="11"/>
  <c r="AK58" i="11"/>
  <c r="AK57" i="11"/>
  <c r="AK56" i="11"/>
  <c r="AK55" i="11"/>
  <c r="AK54" i="11"/>
  <c r="AK53" i="11"/>
  <c r="AK52" i="11"/>
  <c r="AK51" i="11"/>
  <c r="AK50" i="11"/>
  <c r="AK49" i="11"/>
  <c r="AK48" i="11"/>
  <c r="AK47" i="11"/>
  <c r="AH59" i="11"/>
  <c r="AH58" i="11"/>
  <c r="AH57" i="11"/>
  <c r="AH56" i="11"/>
  <c r="AH55" i="11"/>
  <c r="AH54" i="11"/>
  <c r="AH53" i="11"/>
  <c r="AH52" i="11"/>
  <c r="AH51" i="11"/>
  <c r="AH50" i="11"/>
  <c r="AH49" i="11"/>
  <c r="AH48" i="11"/>
  <c r="AH47" i="11"/>
  <c r="AH46" i="11"/>
  <c r="AE59" i="11"/>
  <c r="AE58" i="11"/>
  <c r="AE57" i="11"/>
  <c r="AE56" i="11"/>
  <c r="AE55" i="11"/>
  <c r="AE54" i="11"/>
  <c r="AE53" i="11"/>
  <c r="AE52" i="11"/>
  <c r="AE51" i="11"/>
  <c r="AE50" i="11"/>
  <c r="AE49" i="11"/>
  <c r="AE48" i="11"/>
  <c r="AE47" i="11"/>
  <c r="AE46" i="11"/>
  <c r="AE45" i="11"/>
  <c r="AB58" i="11"/>
  <c r="AB57" i="11"/>
  <c r="AB56" i="11"/>
  <c r="AB55" i="11"/>
  <c r="AB54" i="11"/>
  <c r="AB53" i="11"/>
  <c r="AB52" i="11"/>
  <c r="AB51" i="11"/>
  <c r="AB50" i="11"/>
  <c r="AB49" i="11"/>
  <c r="AB48" i="11"/>
  <c r="AB59" i="11"/>
  <c r="U69" i="16"/>
  <c r="T69" i="16"/>
  <c r="R69" i="16"/>
  <c r="Q69" i="16"/>
  <c r="V68" i="16"/>
  <c r="V67" i="16"/>
  <c r="V66" i="16"/>
  <c r="V65" i="16"/>
  <c r="V64" i="16"/>
  <c r="S19" i="16"/>
  <c r="S18" i="16"/>
  <c r="AR41" i="16"/>
  <c r="AQ41" i="16"/>
  <c r="AP41" i="16"/>
  <c r="AO41" i="16"/>
  <c r="AN41" i="16"/>
  <c r="AM41" i="16"/>
  <c r="AL41" i="16"/>
  <c r="AK41" i="16"/>
  <c r="AJ41" i="16"/>
  <c r="AI41" i="16"/>
  <c r="AH41" i="16"/>
  <c r="AG41" i="16"/>
  <c r="AF41" i="16"/>
  <c r="AE41" i="16"/>
  <c r="AD41" i="16"/>
  <c r="AC41" i="16"/>
  <c r="AA41" i="16"/>
  <c r="Z41" i="16"/>
  <c r="X41" i="16"/>
  <c r="W41" i="16"/>
  <c r="U41" i="16"/>
  <c r="T41" i="16"/>
  <c r="R41" i="16"/>
  <c r="Q41" i="16"/>
  <c r="AB40" i="16"/>
  <c r="AB41" i="16" s="1"/>
  <c r="Y40" i="16"/>
  <c r="V40" i="16"/>
  <c r="S40" i="16"/>
  <c r="Y39" i="16"/>
  <c r="V39" i="16"/>
  <c r="S39" i="16"/>
  <c r="V38" i="16"/>
  <c r="S38" i="16"/>
  <c r="S37" i="16"/>
  <c r="P30" i="16"/>
  <c r="P31" i="16" s="1"/>
  <c r="P32" i="16" s="1"/>
  <c r="P33" i="16" s="1"/>
  <c r="P34" i="16" s="1"/>
  <c r="P35" i="16" s="1"/>
  <c r="P36" i="16" s="1"/>
  <c r="P37" i="16" s="1"/>
  <c r="P38" i="16" s="1"/>
  <c r="P39" i="16" s="1"/>
  <c r="P40" i="16" s="1"/>
  <c r="AR22" i="16"/>
  <c r="AQ22" i="16"/>
  <c r="AP22" i="16"/>
  <c r="AO22" i="16"/>
  <c r="AN22" i="16"/>
  <c r="AM22" i="16"/>
  <c r="AL22" i="16"/>
  <c r="AK22" i="16"/>
  <c r="AJ22" i="16"/>
  <c r="AI22" i="16"/>
  <c r="AH22" i="16"/>
  <c r="AG22" i="16"/>
  <c r="AF22" i="16"/>
  <c r="AE22" i="16"/>
  <c r="AD22" i="16"/>
  <c r="AC22" i="16"/>
  <c r="AA22" i="16"/>
  <c r="Z22" i="16"/>
  <c r="X22" i="16"/>
  <c r="W22" i="16"/>
  <c r="U22" i="16"/>
  <c r="T22" i="16"/>
  <c r="R22" i="16"/>
  <c r="Q22" i="16"/>
  <c r="AB21" i="16"/>
  <c r="AB22" i="16" s="1"/>
  <c r="Y21" i="16"/>
  <c r="V21" i="16"/>
  <c r="S21" i="16"/>
  <c r="Y20" i="16"/>
  <c r="V20" i="16"/>
  <c r="S20" i="16"/>
  <c r="K24" i="16"/>
  <c r="J24" i="16"/>
  <c r="H24" i="16"/>
  <c r="G24" i="16"/>
  <c r="F24" i="16"/>
  <c r="V19" i="16"/>
  <c r="I23" i="16"/>
  <c r="I22" i="16"/>
  <c r="I21" i="16"/>
  <c r="I20" i="16"/>
  <c r="I18" i="16"/>
  <c r="I17" i="16"/>
  <c r="I16" i="16"/>
  <c r="P11" i="16"/>
  <c r="P12" i="16" s="1"/>
  <c r="P13" i="16" s="1"/>
  <c r="P14" i="16" s="1"/>
  <c r="P15" i="16" s="1"/>
  <c r="P16" i="16" s="1"/>
  <c r="P17" i="16" s="1"/>
  <c r="P18" i="16" s="1"/>
  <c r="P19" i="16" s="1"/>
  <c r="P20" i="16" s="1"/>
  <c r="P21" i="16" s="1"/>
  <c r="H6" i="16"/>
  <c r="I24" i="16" l="1"/>
  <c r="K11" i="16" s="1"/>
  <c r="AE119" i="11"/>
  <c r="AQ91" i="11"/>
  <c r="AT91" i="11"/>
  <c r="AT60" i="11"/>
  <c r="BF60" i="11"/>
  <c r="BI60" i="11"/>
  <c r="AH91" i="11"/>
  <c r="AZ91" i="11"/>
  <c r="BC91" i="11"/>
  <c r="AE60" i="11"/>
  <c r="AE91" i="11"/>
  <c r="AK91" i="11"/>
  <c r="AN60" i="11"/>
  <c r="AW91" i="11"/>
  <c r="BF91" i="11"/>
  <c r="AQ60" i="11"/>
  <c r="AZ60" i="11"/>
  <c r="AB91" i="11"/>
  <c r="AN91" i="11"/>
  <c r="BI91" i="11"/>
  <c r="BC60" i="11"/>
  <c r="AH60" i="11"/>
  <c r="AK60" i="11"/>
  <c r="AW60" i="11"/>
  <c r="S22" i="16"/>
  <c r="V22" i="16"/>
  <c r="Y22" i="16"/>
  <c r="S41" i="16"/>
  <c r="V41" i="16"/>
  <c r="S69" i="16"/>
  <c r="V69" i="16"/>
  <c r="Y41" i="16"/>
  <c r="AF68" i="9" l="1"/>
  <c r="J22" i="9"/>
  <c r="H25" i="9"/>
  <c r="I25" i="9"/>
  <c r="K25" i="9"/>
  <c r="L25" i="9"/>
  <c r="M40" i="14" l="1"/>
  <c r="T40" i="14"/>
  <c r="S40" i="14"/>
  <c r="R40" i="14"/>
  <c r="Q40" i="14"/>
  <c r="P40" i="14"/>
  <c r="O40" i="14"/>
  <c r="N40" i="14"/>
  <c r="L40" i="14"/>
  <c r="K40" i="14"/>
  <c r="J40" i="14"/>
  <c r="I40" i="14"/>
  <c r="H40" i="14"/>
  <c r="I19" i="11"/>
  <c r="K25" i="11"/>
  <c r="J25" i="11"/>
  <c r="H25" i="11"/>
  <c r="G25" i="11"/>
  <c r="F25" i="11"/>
  <c r="AB47" i="14" l="1"/>
  <c r="AF49" i="14"/>
  <c r="K55" i="10"/>
  <c r="J55" i="10"/>
  <c r="I55" i="10"/>
  <c r="D11" i="10"/>
  <c r="D12" i="10" s="1"/>
  <c r="D13" i="10" s="1"/>
  <c r="D14" i="10" s="1"/>
  <c r="D15" i="10" s="1"/>
  <c r="D16" i="10" s="1"/>
  <c r="D17" i="10" s="1"/>
  <c r="D18" i="10" s="1"/>
  <c r="D19" i="10" s="1"/>
  <c r="D20" i="10" s="1"/>
  <c r="D21" i="10" s="1"/>
  <c r="D22" i="10" s="1"/>
  <c r="D23" i="10" s="1"/>
  <c r="D24" i="10" s="1"/>
  <c r="D25" i="10" s="1"/>
  <c r="D26" i="10" s="1"/>
  <c r="D27" i="10" s="1"/>
  <c r="D28" i="10" s="1"/>
  <c r="D29" i="10" s="1"/>
  <c r="D30" i="10" s="1"/>
  <c r="D31" i="10" s="1"/>
  <c r="D32" i="10" s="1"/>
  <c r="D33" i="10" s="1"/>
  <c r="D34" i="10" s="1"/>
  <c r="D35" i="10" s="1"/>
  <c r="D36" i="10" s="1"/>
  <c r="D37" i="10" s="1"/>
  <c r="D38" i="10" s="1"/>
  <c r="D39" i="10" s="1"/>
  <c r="D40" i="10" s="1"/>
  <c r="D41" i="10" s="1"/>
  <c r="Y68" i="11" l="1"/>
  <c r="Y69" i="11" s="1"/>
  <c r="Y70" i="11" s="1"/>
  <c r="Y71" i="11" s="1"/>
  <c r="Y72" i="11" s="1"/>
  <c r="Y73" i="11" s="1"/>
  <c r="Y74" i="11" s="1"/>
  <c r="Y75" i="11" s="1"/>
  <c r="Y76" i="11" s="1"/>
  <c r="Y77" i="11" s="1"/>
  <c r="Y78" i="11" s="1"/>
  <c r="Y79" i="11" s="1"/>
  <c r="Y80" i="11" s="1"/>
  <c r="Y81" i="11" s="1"/>
  <c r="Y82" i="11" s="1"/>
  <c r="Y83" i="11" s="1"/>
  <c r="Y84" i="11" s="1"/>
  <c r="Y85" i="11" s="1"/>
  <c r="Y86" i="11" s="1"/>
  <c r="Y87" i="11" s="1"/>
  <c r="Y88" i="11" s="1"/>
  <c r="Y89" i="11" s="1"/>
  <c r="Y90" i="11" s="1"/>
  <c r="BT55" i="14" l="1"/>
  <c r="BP55" i="14"/>
  <c r="BP54" i="14"/>
  <c r="BP68" i="14" s="1"/>
  <c r="BL55" i="14"/>
  <c r="BL54" i="14"/>
  <c r="BL53" i="14"/>
  <c r="BH55" i="14"/>
  <c r="BH54" i="14"/>
  <c r="BH53" i="14"/>
  <c r="BH52" i="14"/>
  <c r="BD55" i="14"/>
  <c r="BD54" i="14"/>
  <c r="BD53" i="14"/>
  <c r="BD52" i="14"/>
  <c r="BD51" i="14"/>
  <c r="AZ50" i="14"/>
  <c r="AZ55" i="14"/>
  <c r="AZ54" i="14"/>
  <c r="AZ53" i="14"/>
  <c r="AZ52" i="14"/>
  <c r="AZ51" i="14"/>
  <c r="AN55" i="14"/>
  <c r="AJ55" i="14"/>
  <c r="AF55" i="14"/>
  <c r="AB55" i="14"/>
  <c r="AV54" i="14"/>
  <c r="AR54" i="14"/>
  <c r="AN54" i="14"/>
  <c r="AJ54" i="14"/>
  <c r="AF54" i="14"/>
  <c r="AB54" i="14"/>
  <c r="AV53" i="14"/>
  <c r="AR53" i="14"/>
  <c r="AN53" i="14"/>
  <c r="AJ53" i="14"/>
  <c r="AF53" i="14"/>
  <c r="AV52" i="14"/>
  <c r="AR52" i="14"/>
  <c r="AN52" i="14"/>
  <c r="AJ52" i="14"/>
  <c r="AF52" i="14"/>
  <c r="AB52" i="14"/>
  <c r="AV51" i="14"/>
  <c r="AR51" i="14"/>
  <c r="AN51" i="14"/>
  <c r="AJ51" i="14"/>
  <c r="AF51" i="14"/>
  <c r="AB51" i="14"/>
  <c r="AV50" i="14"/>
  <c r="AR50" i="14"/>
  <c r="AN50" i="14"/>
  <c r="AJ50" i="14"/>
  <c r="AF50" i="14"/>
  <c r="AB50" i="14"/>
  <c r="AV49" i="14"/>
  <c r="AR49" i="14"/>
  <c r="AN49" i="14"/>
  <c r="AJ49" i="14"/>
  <c r="AB49" i="14"/>
  <c r="AN48" i="14"/>
  <c r="AJ48" i="14"/>
  <c r="AF48" i="14"/>
  <c r="AB48" i="14"/>
  <c r="AN47" i="14"/>
  <c r="AJ47" i="14"/>
  <c r="AF47" i="14"/>
  <c r="AJ46" i="14"/>
  <c r="AF46" i="14"/>
  <c r="AF45" i="14"/>
  <c r="AB45" i="14"/>
  <c r="G40" i="14"/>
  <c r="X33" i="14"/>
  <c r="X34" i="14" s="1"/>
  <c r="X35" i="14" s="1"/>
  <c r="X36" i="14" s="1"/>
  <c r="X37" i="14" s="1"/>
  <c r="X38" i="14" s="1"/>
  <c r="X39" i="14" s="1"/>
  <c r="X40" i="14" s="1"/>
  <c r="X41" i="14" s="1"/>
  <c r="X42" i="14" s="1"/>
  <c r="X43" i="14" s="1"/>
  <c r="X44" i="14" s="1"/>
  <c r="X45" i="14" s="1"/>
  <c r="X46" i="14" s="1"/>
  <c r="X47" i="14" s="1"/>
  <c r="X48" i="14" s="1"/>
  <c r="X49" i="14" s="1"/>
  <c r="X50" i="14" s="1"/>
  <c r="X51" i="14" s="1"/>
  <c r="X52" i="14" s="1"/>
  <c r="X53" i="14" s="1"/>
  <c r="X54" i="14" s="1"/>
  <c r="X55" i="14" s="1"/>
  <c r="X56" i="14" s="1"/>
  <c r="X57" i="14" s="1"/>
  <c r="X58" i="14" s="1"/>
  <c r="X59" i="14" s="1"/>
  <c r="X60" i="14" s="1"/>
  <c r="X61" i="14" s="1"/>
  <c r="X62" i="14" s="1"/>
  <c r="X63" i="14" s="1"/>
  <c r="X64" i="14" s="1"/>
  <c r="X65" i="14" s="1"/>
  <c r="X66" i="14" s="1"/>
  <c r="X67" i="14" s="1"/>
  <c r="L24" i="14"/>
  <c r="K24" i="14"/>
  <c r="I24" i="14"/>
  <c r="H24" i="14"/>
  <c r="G24" i="14"/>
  <c r="J23" i="14"/>
  <c r="J22" i="14"/>
  <c r="J21" i="14"/>
  <c r="J20" i="14"/>
  <c r="J19" i="14"/>
  <c r="J18" i="14"/>
  <c r="J17" i="14"/>
  <c r="I5" i="14"/>
  <c r="AV68" i="9"/>
  <c r="AV58" i="9"/>
  <c r="AV59" i="9"/>
  <c r="AV60" i="9"/>
  <c r="AV61" i="9"/>
  <c r="AV62" i="9"/>
  <c r="AV63" i="9"/>
  <c r="AV64" i="9"/>
  <c r="AV65" i="9"/>
  <c r="AV66" i="9"/>
  <c r="AV67" i="9"/>
  <c r="AV57" i="9"/>
  <c r="AR58" i="9"/>
  <c r="AR59" i="9"/>
  <c r="AR60" i="9"/>
  <c r="AR61" i="9"/>
  <c r="AR62" i="9"/>
  <c r="AR63" i="9"/>
  <c r="AR64" i="9"/>
  <c r="AR65" i="9"/>
  <c r="AR66" i="9"/>
  <c r="AR67" i="9"/>
  <c r="AR68" i="9"/>
  <c r="AR57" i="9"/>
  <c r="AN57" i="9"/>
  <c r="AN58" i="9"/>
  <c r="AN59" i="9"/>
  <c r="AN60" i="9"/>
  <c r="AN61" i="9"/>
  <c r="AN62" i="9"/>
  <c r="AN63" i="9"/>
  <c r="AN64" i="9"/>
  <c r="AN65" i="9"/>
  <c r="AN66" i="9"/>
  <c r="AN67" i="9"/>
  <c r="AN68" i="9"/>
  <c r="AJ57" i="9"/>
  <c r="AJ58" i="9"/>
  <c r="AJ59" i="9"/>
  <c r="AJ60" i="9"/>
  <c r="AJ61" i="9"/>
  <c r="AJ62" i="9"/>
  <c r="AJ63" i="9"/>
  <c r="AJ64" i="9"/>
  <c r="AJ65" i="9"/>
  <c r="AJ66" i="9"/>
  <c r="AJ67" i="9"/>
  <c r="AJ68" i="9"/>
  <c r="AF57" i="9"/>
  <c r="AF58" i="9"/>
  <c r="AF59" i="9"/>
  <c r="AF60" i="9"/>
  <c r="AF61" i="9"/>
  <c r="AF62" i="9"/>
  <c r="AF63" i="9"/>
  <c r="AF64" i="9"/>
  <c r="AF65" i="9"/>
  <c r="AF66" i="9"/>
  <c r="AF67" i="9"/>
  <c r="AB68" i="9"/>
  <c r="AB67" i="9"/>
  <c r="AB66" i="9"/>
  <c r="AB65" i="9"/>
  <c r="AB64" i="9"/>
  <c r="AB63" i="9"/>
  <c r="AB62" i="9"/>
  <c r="AB61" i="9"/>
  <c r="AB60" i="9"/>
  <c r="AB59" i="9"/>
  <c r="AB58" i="9"/>
  <c r="AB57" i="9"/>
  <c r="AV57" i="5"/>
  <c r="AV56" i="5"/>
  <c r="AV54" i="5"/>
  <c r="AV62" i="5"/>
  <c r="AV61" i="5"/>
  <c r="AV60" i="5"/>
  <c r="AV59" i="5"/>
  <c r="AV58" i="5"/>
  <c r="AV55" i="5"/>
  <c r="AV53" i="5"/>
  <c r="AV52" i="5"/>
  <c r="AV51" i="5"/>
  <c r="AV50" i="5"/>
  <c r="AR62" i="5"/>
  <c r="AR61" i="5"/>
  <c r="AR60" i="5"/>
  <c r="AR59" i="5"/>
  <c r="AR58" i="5"/>
  <c r="AR57" i="5"/>
  <c r="AR56" i="5"/>
  <c r="AR55" i="5"/>
  <c r="AR54" i="5"/>
  <c r="AR53" i="5"/>
  <c r="AR52" i="5"/>
  <c r="AR51" i="5"/>
  <c r="AR50" i="5"/>
  <c r="AR49" i="5"/>
  <c r="AN56" i="5"/>
  <c r="AN57" i="5"/>
  <c r="AN58" i="5"/>
  <c r="AN59" i="5"/>
  <c r="AN60" i="5"/>
  <c r="AN61" i="5"/>
  <c r="AN62" i="5"/>
  <c r="AN52" i="5"/>
  <c r="AN55" i="5"/>
  <c r="AN54" i="5"/>
  <c r="AN53" i="5"/>
  <c r="AN51" i="5"/>
  <c r="AN50" i="5"/>
  <c r="AN49" i="5"/>
  <c r="AN48" i="5"/>
  <c r="AJ62" i="5"/>
  <c r="AJ55" i="5"/>
  <c r="AJ56" i="5"/>
  <c r="AJ57" i="5"/>
  <c r="AJ58" i="5"/>
  <c r="AJ59" i="5"/>
  <c r="AJ60" i="5"/>
  <c r="AJ61" i="5"/>
  <c r="AJ54" i="5"/>
  <c r="AJ53" i="5"/>
  <c r="AJ47" i="5"/>
  <c r="AJ48" i="5"/>
  <c r="AJ49" i="5"/>
  <c r="AJ50" i="5"/>
  <c r="AJ51" i="5"/>
  <c r="AJ52" i="5"/>
  <c r="AF62" i="5"/>
  <c r="AF61" i="5"/>
  <c r="AF60" i="5"/>
  <c r="AF59" i="5"/>
  <c r="AF58" i="5"/>
  <c r="AF57" i="5"/>
  <c r="AF56" i="5"/>
  <c r="AF55" i="5"/>
  <c r="AF54" i="5"/>
  <c r="AF53" i="5"/>
  <c r="AF52" i="5"/>
  <c r="AF51" i="5"/>
  <c r="AB62" i="5"/>
  <c r="AB61" i="5"/>
  <c r="AB60" i="5"/>
  <c r="AB59" i="5"/>
  <c r="AB58" i="5"/>
  <c r="AB57" i="5"/>
  <c r="AB56" i="5"/>
  <c r="AB55" i="5"/>
  <c r="AB54" i="5"/>
  <c r="AB53" i="5"/>
  <c r="AB52" i="5"/>
  <c r="AB51" i="5"/>
  <c r="AR75" i="5" l="1"/>
  <c r="AV75" i="5"/>
  <c r="AR68" i="14"/>
  <c r="AJ68" i="14"/>
  <c r="AJ75" i="5"/>
  <c r="AN75" i="5"/>
  <c r="J24" i="14"/>
  <c r="I12" i="14" l="1"/>
  <c r="AB47" i="11"/>
  <c r="AB46" i="11"/>
  <c r="AB45" i="11"/>
  <c r="AB44" i="11"/>
  <c r="Y37" i="11"/>
  <c r="Y38" i="11" s="1"/>
  <c r="Y39" i="11" s="1"/>
  <c r="Y40" i="11" s="1"/>
  <c r="Y41" i="11" s="1"/>
  <c r="Y42" i="11" s="1"/>
  <c r="Y43" i="11" s="1"/>
  <c r="Y44" i="11" s="1"/>
  <c r="Y45" i="11" s="1"/>
  <c r="Y46" i="11" s="1"/>
  <c r="Y47" i="11" s="1"/>
  <c r="Y48" i="11" s="1"/>
  <c r="Y49" i="11" s="1"/>
  <c r="Y50" i="11" s="1"/>
  <c r="Y51" i="11" s="1"/>
  <c r="Y52" i="11" s="1"/>
  <c r="Y53" i="11" s="1"/>
  <c r="Y54" i="11" s="1"/>
  <c r="Y55" i="11" s="1"/>
  <c r="Y56" i="11" s="1"/>
  <c r="Y57" i="11" s="1"/>
  <c r="Y58" i="11" s="1"/>
  <c r="Y59" i="11" s="1"/>
  <c r="AB60" i="11" l="1"/>
  <c r="AB51" i="9"/>
  <c r="AB49" i="9"/>
  <c r="I24" i="11" l="1"/>
  <c r="I23" i="11" l="1"/>
  <c r="I22" i="11"/>
  <c r="I21" i="11"/>
  <c r="I20" i="11"/>
  <c r="I18" i="11"/>
  <c r="I17" i="11"/>
  <c r="H7" i="11"/>
  <c r="I25" i="11" l="1"/>
  <c r="K12" i="11" s="1"/>
  <c r="I5" i="9"/>
  <c r="I5" i="5"/>
  <c r="AV56" i="9" l="1"/>
  <c r="AV55" i="9"/>
  <c r="AV54" i="9"/>
  <c r="AV53" i="9"/>
  <c r="AV52" i="9"/>
  <c r="AV51" i="9"/>
  <c r="AV50" i="9"/>
  <c r="AR56" i="9"/>
  <c r="AR55" i="9"/>
  <c r="AR54" i="9"/>
  <c r="AR53" i="9"/>
  <c r="AR52" i="9"/>
  <c r="AR51" i="9"/>
  <c r="AR50" i="9"/>
  <c r="AR49" i="9"/>
  <c r="AN56" i="9"/>
  <c r="AN55" i="9"/>
  <c r="AN54" i="9"/>
  <c r="AN53" i="9"/>
  <c r="AN52" i="9"/>
  <c r="AN51" i="9"/>
  <c r="AN50" i="9"/>
  <c r="AN49" i="9"/>
  <c r="AN48" i="9"/>
  <c r="AN81" i="9" s="1"/>
  <c r="AJ56" i="9"/>
  <c r="AJ55" i="9"/>
  <c r="AJ54" i="9"/>
  <c r="AJ53" i="9"/>
  <c r="AJ52" i="9"/>
  <c r="AJ50" i="9"/>
  <c r="AJ49" i="9"/>
  <c r="AJ48" i="9"/>
  <c r="AJ47" i="9"/>
  <c r="AJ51" i="9"/>
  <c r="AF56" i="9"/>
  <c r="AF55" i="9"/>
  <c r="AF54" i="9"/>
  <c r="AF53" i="9"/>
  <c r="AF52" i="9"/>
  <c r="AF51" i="9"/>
  <c r="AB47" i="9"/>
  <c r="AB56" i="9"/>
  <c r="AB55" i="9"/>
  <c r="AB54" i="9"/>
  <c r="AB53" i="9"/>
  <c r="AB52" i="9"/>
  <c r="AF50" i="9"/>
  <c r="AB50" i="9"/>
  <c r="AF49" i="9"/>
  <c r="AF48" i="9"/>
  <c r="AB48" i="9"/>
  <c r="AF47" i="9"/>
  <c r="AF46" i="9"/>
  <c r="AB46" i="9"/>
  <c r="AB45" i="9"/>
  <c r="T41" i="9"/>
  <c r="S41" i="9"/>
  <c r="R41" i="9"/>
  <c r="Q41" i="9"/>
  <c r="P41" i="9"/>
  <c r="O41" i="9"/>
  <c r="N41" i="9"/>
  <c r="M41" i="9"/>
  <c r="L41" i="9"/>
  <c r="K41" i="9"/>
  <c r="J41" i="9"/>
  <c r="I41" i="9"/>
  <c r="H41" i="9"/>
  <c r="G41" i="9"/>
  <c r="X34" i="9"/>
  <c r="X35" i="9" s="1"/>
  <c r="X36" i="9" s="1"/>
  <c r="X37" i="9" s="1"/>
  <c r="X38" i="9" s="1"/>
  <c r="X39" i="9" s="1"/>
  <c r="X40" i="9" s="1"/>
  <c r="X41" i="9" s="1"/>
  <c r="X42" i="9" s="1"/>
  <c r="X43" i="9" s="1"/>
  <c r="X44" i="9" s="1"/>
  <c r="X45" i="9" s="1"/>
  <c r="X46" i="9" s="1"/>
  <c r="X47" i="9" s="1"/>
  <c r="X48" i="9" s="1"/>
  <c r="X49" i="9" s="1"/>
  <c r="X50" i="9" s="1"/>
  <c r="X51" i="9" s="1"/>
  <c r="X52" i="9" s="1"/>
  <c r="X53" i="9" s="1"/>
  <c r="X54" i="9" s="1"/>
  <c r="X55" i="9" s="1"/>
  <c r="X56" i="9" s="1"/>
  <c r="X57" i="9" s="1"/>
  <c r="X58" i="9" s="1"/>
  <c r="X59" i="9" s="1"/>
  <c r="X60" i="9" s="1"/>
  <c r="X61" i="9" s="1"/>
  <c r="X62" i="9" s="1"/>
  <c r="X63" i="9" s="1"/>
  <c r="X64" i="9" s="1"/>
  <c r="X65" i="9" s="1"/>
  <c r="X66" i="9" s="1"/>
  <c r="X67" i="9" s="1"/>
  <c r="X68" i="9" s="1"/>
  <c r="X69" i="9" s="1"/>
  <c r="X70" i="9" s="1"/>
  <c r="X71" i="9" s="1"/>
  <c r="X72" i="9" s="1"/>
  <c r="X73" i="9" s="1"/>
  <c r="X74" i="9" s="1"/>
  <c r="X75" i="9" s="1"/>
  <c r="X76" i="9" s="1"/>
  <c r="X77" i="9" s="1"/>
  <c r="X78" i="9" s="1"/>
  <c r="X79" i="9" s="1"/>
  <c r="X80" i="9" s="1"/>
  <c r="G25" i="9"/>
  <c r="J24" i="9"/>
  <c r="J23" i="9"/>
  <c r="J21" i="9"/>
  <c r="J20" i="9"/>
  <c r="J19" i="9"/>
  <c r="J18" i="9"/>
  <c r="AF50" i="5"/>
  <c r="AF49" i="5"/>
  <c r="AF48" i="5"/>
  <c r="AF47" i="5"/>
  <c r="AF46" i="5"/>
  <c r="AF75" i="5" s="1"/>
  <c r="AB45" i="5"/>
  <c r="R41" i="5"/>
  <c r="Q41" i="5"/>
  <c r="AJ81" i="9" l="1"/>
  <c r="AB81" i="9"/>
  <c r="AF81" i="9"/>
  <c r="AR81" i="9"/>
  <c r="AV81" i="9"/>
  <c r="J25" i="9"/>
  <c r="P41" i="5"/>
  <c r="O41" i="5"/>
  <c r="I13" i="9" l="1"/>
  <c r="I41" i="5"/>
  <c r="J19" i="5" l="1"/>
  <c r="T41" i="5"/>
  <c r="S41" i="5"/>
  <c r="N41" i="5"/>
  <c r="M41" i="5"/>
  <c r="L41" i="5"/>
  <c r="K41" i="5"/>
  <c r="J41" i="5"/>
  <c r="H41" i="5"/>
  <c r="G41" i="5"/>
  <c r="AB48" i="5" l="1"/>
  <c r="AB47" i="5"/>
  <c r="AB46" i="5"/>
  <c r="AB50" i="5"/>
  <c r="AB49" i="5"/>
  <c r="X34" i="5"/>
  <c r="X35" i="5" s="1"/>
  <c r="X36" i="5" s="1"/>
  <c r="X37" i="5" s="1"/>
  <c r="X38" i="5" s="1"/>
  <c r="X39" i="5" s="1"/>
  <c r="X40" i="5" s="1"/>
  <c r="X41" i="5" s="1"/>
  <c r="X42" i="5" s="1"/>
  <c r="X43" i="5" s="1"/>
  <c r="X44" i="5" s="1"/>
  <c r="X45" i="5" s="1"/>
  <c r="X46" i="5" s="1"/>
  <c r="X47" i="5" s="1"/>
  <c r="X48" i="5" s="1"/>
  <c r="X49" i="5" s="1"/>
  <c r="X50" i="5" s="1"/>
  <c r="X51" i="5" s="1"/>
  <c r="X52" i="5" s="1"/>
  <c r="X53" i="5" s="1"/>
  <c r="X54" i="5" s="1"/>
  <c r="X55" i="5" s="1"/>
  <c r="X56" i="5" s="1"/>
  <c r="X57" i="5" s="1"/>
  <c r="X58" i="5" s="1"/>
  <c r="X59" i="5" s="1"/>
  <c r="X60" i="5" s="1"/>
  <c r="X61" i="5" s="1"/>
  <c r="X62" i="5" s="1"/>
  <c r="X63" i="5" s="1"/>
  <c r="X64" i="5" s="1"/>
  <c r="X65" i="5" s="1"/>
  <c r="X66" i="5" s="1"/>
  <c r="X67" i="5" s="1"/>
  <c r="X68" i="5" s="1"/>
  <c r="X69" i="5" s="1"/>
  <c r="X70" i="5" s="1"/>
  <c r="X71" i="5" s="1"/>
  <c r="X72" i="5" s="1"/>
  <c r="X73" i="5" s="1"/>
  <c r="X74" i="5" s="1"/>
  <c r="AB75" i="5" l="1"/>
  <c r="L25" i="5"/>
  <c r="K25" i="5"/>
  <c r="I25" i="5"/>
  <c r="H25" i="5"/>
  <c r="G25" i="5"/>
  <c r="J24" i="5"/>
  <c r="J23" i="5"/>
  <c r="J22" i="5"/>
  <c r="J21" i="5"/>
  <c r="J20" i="5"/>
  <c r="J18" i="5"/>
  <c r="J25" i="5" l="1"/>
  <c r="I13" i="5" s="1"/>
</calcChain>
</file>

<file path=xl/comments1.xml><?xml version="1.0" encoding="utf-8"?>
<comments xmlns="http://schemas.openxmlformats.org/spreadsheetml/2006/main">
  <authors>
    <author>Autore</author>
  </authors>
  <commentList>
    <comment ref="AB35" authorId="0">
      <text>
        <r>
          <rPr>
            <b/>
            <sz val="9"/>
            <color indexed="81"/>
            <rFont val="Tahoma"/>
            <family val="2"/>
          </rPr>
          <t>Autore:</t>
        </r>
        <r>
          <rPr>
            <sz val="9"/>
            <color indexed="81"/>
            <rFont val="Tahoma"/>
            <family val="2"/>
          </rPr>
          <t xml:space="preserve">
importo da detrarre dal CNI (cellaH24) per applicazione dell'art. 31quinquies.6
CELLA DA NASCONDERE ALL'IMPRESA</t>
        </r>
      </text>
    </comment>
    <comment ref="AB66" authorId="0">
      <text>
        <r>
          <rPr>
            <b/>
            <sz val="9"/>
            <color indexed="81"/>
            <rFont val="Tahoma"/>
            <family val="2"/>
          </rPr>
          <t>Autore:</t>
        </r>
        <r>
          <rPr>
            <sz val="9"/>
            <color indexed="81"/>
            <rFont val="Tahoma"/>
            <family val="2"/>
          </rPr>
          <t xml:space="preserve">
importo da detrarre dal CNI (cellaJ24) per applicazione dell'art. 31quinquies.6
CELLA DA NASCONDERE ALL'IMPRESA</t>
        </r>
      </text>
    </comment>
    <comment ref="AE66"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H66"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K66"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N66"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Q66"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T66"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W66"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Z66"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BC66"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BF66"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BI66"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List>
</comments>
</file>

<file path=xl/comments2.xml><?xml version="1.0" encoding="utf-8"?>
<comments xmlns="http://schemas.openxmlformats.org/spreadsheetml/2006/main">
  <authors>
    <author>Autore</author>
  </authors>
  <commentList>
    <comment ref="E55" authorId="0">
      <text>
        <r>
          <rPr>
            <b/>
            <sz val="9"/>
            <color indexed="81"/>
            <rFont val="Tahoma"/>
            <family val="2"/>
          </rPr>
          <t>Autore:</t>
        </r>
        <r>
          <rPr>
            <sz val="9"/>
            <color indexed="81"/>
            <rFont val="Tahoma"/>
            <family val="2"/>
          </rPr>
          <t xml:space="preserve">
campi da non mostrare all'impresa</t>
        </r>
      </text>
    </comment>
  </commentList>
</comments>
</file>

<file path=xl/sharedStrings.xml><?xml version="1.0" encoding="utf-8"?>
<sst xmlns="http://schemas.openxmlformats.org/spreadsheetml/2006/main" count="1081" uniqueCount="299">
  <si>
    <t>GJ</t>
  </si>
  <si>
    <t>€</t>
  </si>
  <si>
    <t>Indicare l'ammontare degli eventuali oneri legali sostenuti per le attività di recupero crediti successivamente all'emissione delle fatture.</t>
  </si>
  <si>
    <t>Area di prelievo</t>
  </si>
  <si>
    <t>1. Valle d'Aosta, Piemonte e Liguria</t>
  </si>
  <si>
    <t>2. Lombardia</t>
  </si>
  <si>
    <t>7. Puglia, Basilicata, Calabria e Sicilia</t>
  </si>
  <si>
    <t>6. Abruzzo, Molise, Lazio e Campania</t>
  </si>
  <si>
    <t>5. Toscana, Umbria e Marche</t>
  </si>
  <si>
    <t>4. Friuli-Venezia Giulia ed Emilia-Romagna</t>
  </si>
  <si>
    <t>3. Trentino-Alto Adige e Veneto</t>
  </si>
  <si>
    <t>Totale</t>
  </si>
  <si>
    <r>
      <t>O</t>
    </r>
    <r>
      <rPr>
        <i/>
        <vertAlign val="subscript"/>
        <sz val="11"/>
        <color theme="1"/>
        <rFont val="Calibri"/>
        <family val="2"/>
        <scheme val="minor"/>
      </rPr>
      <t>CC_FUI</t>
    </r>
  </si>
  <si>
    <r>
      <t>O</t>
    </r>
    <r>
      <rPr>
        <i/>
        <vertAlign val="subscript"/>
        <sz val="11"/>
        <color theme="1"/>
        <rFont val="Calibri"/>
        <family val="2"/>
        <scheme val="minor"/>
      </rPr>
      <t>LEG_FUI</t>
    </r>
  </si>
  <si>
    <r>
      <t>CR</t>
    </r>
    <r>
      <rPr>
        <i/>
        <vertAlign val="subscript"/>
        <sz val="11"/>
        <color theme="1"/>
        <rFont val="Calibri"/>
        <family val="2"/>
        <scheme val="minor"/>
      </rPr>
      <t>FUI</t>
    </r>
  </si>
  <si>
    <t>● degli importi direttamente riscossi dai clienti finali, anche parzialmente, inclusi gli interessi di mora eventualmente versati dal cliente finale;</t>
  </si>
  <si>
    <t>● dei crediti eventualmente ceduti;</t>
  </si>
  <si>
    <t xml:space="preserve">Meccanismo di reintegrazione morosità FUI </t>
  </si>
  <si>
    <r>
      <rPr>
        <b/>
        <i/>
        <vertAlign val="subscript"/>
        <sz val="11"/>
        <color theme="1"/>
        <rFont val="Calibri"/>
        <family val="2"/>
      </rPr>
      <t xml:space="preserve"> </t>
    </r>
    <r>
      <rPr>
        <b/>
        <i/>
        <sz val="11"/>
        <color theme="1"/>
        <rFont val="Calibri"/>
        <family val="2"/>
      </rPr>
      <t>CNI</t>
    </r>
    <r>
      <rPr>
        <b/>
        <i/>
        <vertAlign val="subscript"/>
        <sz val="11"/>
        <color theme="1"/>
        <rFont val="Calibri"/>
        <family val="2"/>
      </rPr>
      <t xml:space="preserve">FUI </t>
    </r>
    <r>
      <rPr>
        <b/>
        <i/>
        <sz val="11"/>
        <color theme="1"/>
        <rFont val="Calibri"/>
        <family val="2"/>
      </rPr>
      <t>al lordo dell'IVA</t>
    </r>
  </si>
  <si>
    <r>
      <t>CNI</t>
    </r>
    <r>
      <rPr>
        <b/>
        <i/>
        <vertAlign val="subscript"/>
        <sz val="11"/>
        <color theme="1"/>
        <rFont val="Calibri"/>
        <family val="2"/>
      </rPr>
      <t xml:space="preserve">FUI </t>
    </r>
  </si>
  <si>
    <t>IVA rimborsabile dall'Erario*</t>
  </si>
  <si>
    <t>IVA con regime di esigibilità differita*</t>
  </si>
  <si>
    <r>
      <t>CR</t>
    </r>
    <r>
      <rPr>
        <b/>
        <i/>
        <vertAlign val="subscript"/>
        <sz val="10"/>
        <color theme="1"/>
        <rFont val="Calibri"/>
        <family val="2"/>
        <scheme val="minor"/>
      </rPr>
      <t>FUI</t>
    </r>
  </si>
  <si>
    <r>
      <t>O</t>
    </r>
    <r>
      <rPr>
        <b/>
        <i/>
        <vertAlign val="subscript"/>
        <sz val="10"/>
        <color theme="1"/>
        <rFont val="Calibri"/>
        <family val="2"/>
        <scheme val="minor"/>
      </rPr>
      <t>LEG_FUI</t>
    </r>
  </si>
  <si>
    <r>
      <rPr>
        <b/>
        <sz val="10"/>
        <color theme="1"/>
        <rFont val="Calibri"/>
        <family val="2"/>
        <scheme val="minor"/>
      </rPr>
      <t xml:space="preserve">* </t>
    </r>
    <r>
      <rPr>
        <sz val="10"/>
        <color theme="1"/>
        <rFont val="Calibri"/>
        <family val="2"/>
        <scheme val="minor"/>
      </rPr>
      <t xml:space="preserve"> limitatamente a fatture emesse a partire dal 1 febbraio 2013</t>
    </r>
  </si>
  <si>
    <t>DATI IMPRESA</t>
  </si>
  <si>
    <t>1)</t>
  </si>
  <si>
    <t>DENOMINAZIONE</t>
  </si>
  <si>
    <t>2)</t>
  </si>
  <si>
    <t>INDIRIZZO</t>
  </si>
  <si>
    <t>3)</t>
  </si>
  <si>
    <t>CODICE FISCALE</t>
  </si>
  <si>
    <t>4)</t>
  </si>
  <si>
    <t>CODICE IBAN</t>
  </si>
  <si>
    <t>5)</t>
  </si>
  <si>
    <t>REFERENTE 1</t>
  </si>
  <si>
    <t>6)</t>
  </si>
  <si>
    <t>TELEFONO REFERENTE 1</t>
  </si>
  <si>
    <t>7)</t>
  </si>
  <si>
    <t>E-MAIL REFERENTE 1</t>
  </si>
  <si>
    <t>8)</t>
  </si>
  <si>
    <t>REFERENTE 2</t>
  </si>
  <si>
    <t>9)</t>
  </si>
  <si>
    <t>TELEFONO REFERENTE 2</t>
  </si>
  <si>
    <t>10)</t>
  </si>
  <si>
    <t>E-MAIL REFERENTE 2</t>
  </si>
  <si>
    <t>SESSIONE DI REINTEGRAZIONE</t>
  </si>
  <si>
    <t>Campi da compilare</t>
  </si>
  <si>
    <r>
      <rPr>
        <i/>
        <sz val="11"/>
        <color theme="1"/>
        <rFont val="Calibri"/>
        <family val="2"/>
      </rPr>
      <t>∑</t>
    </r>
    <r>
      <rPr>
        <i/>
        <vertAlign val="subscript"/>
        <sz val="11"/>
        <color theme="1"/>
        <rFont val="Calibri"/>
        <family val="2"/>
      </rPr>
      <t>m</t>
    </r>
    <r>
      <rPr>
        <i/>
        <sz val="11"/>
        <color theme="1"/>
        <rFont val="Calibri"/>
        <family val="2"/>
        <scheme val="minor"/>
      </rPr>
      <t>V</t>
    </r>
    <r>
      <rPr>
        <i/>
        <vertAlign val="subscript"/>
        <sz val="11"/>
        <color theme="1"/>
        <rFont val="Calibri"/>
        <family val="2"/>
        <scheme val="minor"/>
      </rPr>
      <t>FUIm</t>
    </r>
  </si>
  <si>
    <r>
      <t>∑</t>
    </r>
    <r>
      <rPr>
        <b/>
        <i/>
        <vertAlign val="subscript"/>
        <sz val="10"/>
        <color theme="1"/>
        <rFont val="Calibri"/>
        <family val="2"/>
      </rPr>
      <t>m</t>
    </r>
    <r>
      <rPr>
        <b/>
        <i/>
        <sz val="10"/>
        <color theme="1"/>
        <rFont val="Calibri"/>
        <family val="2"/>
        <scheme val="minor"/>
      </rPr>
      <t>V</t>
    </r>
    <r>
      <rPr>
        <b/>
        <i/>
        <vertAlign val="subscript"/>
        <sz val="10"/>
        <color theme="1"/>
        <rFont val="Calibri"/>
        <family val="2"/>
        <scheme val="minor"/>
      </rPr>
      <t>FUIm</t>
    </r>
  </si>
  <si>
    <t>Fornitore Ultima Istanza</t>
  </si>
  <si>
    <t>Periodo di erogazione del servizio di Fornitura di Ultima Istanza</t>
  </si>
  <si>
    <t>Sessione di reintegrazione</t>
  </si>
  <si>
    <t>ottobre 2012 - settembre 2013</t>
  </si>
  <si>
    <t>● degli importi oggetto di rateizzazione o dilazione di pagamento.</t>
  </si>
  <si>
    <r>
      <rPr>
        <b/>
        <i/>
        <vertAlign val="subscript"/>
        <sz val="10"/>
        <color theme="1"/>
        <rFont val="Calibri"/>
        <family val="2"/>
      </rPr>
      <t xml:space="preserve"> </t>
    </r>
    <r>
      <rPr>
        <b/>
        <i/>
        <sz val="10"/>
        <color theme="1"/>
        <rFont val="Calibri"/>
        <family val="2"/>
      </rPr>
      <t>CNI</t>
    </r>
    <r>
      <rPr>
        <b/>
        <i/>
        <vertAlign val="subscript"/>
        <sz val="10"/>
        <color theme="1"/>
        <rFont val="Calibri"/>
        <family val="2"/>
      </rPr>
      <t xml:space="preserve">FUI </t>
    </r>
    <r>
      <rPr>
        <b/>
        <i/>
        <sz val="10"/>
        <color theme="1"/>
        <rFont val="Calibri"/>
        <family val="2"/>
      </rPr>
      <t>al lordo IVA</t>
    </r>
  </si>
  <si>
    <t>Indicare l'ammontare degli oneri eventualmente sostenuti per la cessione del credito successivamente all'emissione delle fatture di cui al comma 31quinquies.1, lettera a), corrispondenti alle spese generali di gestione della pratica nonché agli eventuali corrispettivi pagati dal cedente a favore dei cessionari, comprensivi degli eventuali sconti sul credito oggetto della cessione. Tali oneri sono ammissibili qualora le società concessionarie dei crediti siano state individuate sollecitando l'offerta di più controparti e selezionando la più efficiente.</t>
  </si>
  <si>
    <t>● costituiti in mora, ai sensi degli articoli 4 e 15 del TIMG, e per le quali si è provveduto a sollecitare i pagamenti;</t>
  </si>
  <si>
    <t>● sottoposti a procedure concorsuali o dichiarati insolventi, previo avvio delle procedure volte a garantire la tutela del credito.</t>
  </si>
  <si>
    <r>
      <t>O</t>
    </r>
    <r>
      <rPr>
        <b/>
        <i/>
        <vertAlign val="subscript"/>
        <sz val="11"/>
        <color theme="1"/>
        <rFont val="Calibri"/>
        <family val="2"/>
      </rPr>
      <t>LEG_ammissibili</t>
    </r>
  </si>
  <si>
    <t>ottobre 2012 - marzo 2013</t>
  </si>
  <si>
    <r>
      <t xml:space="preserve">Ai sensi del comma 31quinquies.1 del TIVG ciascun fornitore di ultima istanza partecipa al meccanismo di reintegrazione morosità con riferimento alla specifica sessione sopra indicata, agli oneri sostenuti relativamente a fatture emesse da almeno 12 mesi nei confronti dei clienti finali </t>
    </r>
    <r>
      <rPr>
        <b/>
        <i/>
        <u/>
        <sz val="10"/>
        <color theme="1"/>
        <rFont val="Calibri"/>
        <family val="2"/>
        <scheme val="minor"/>
      </rPr>
      <t>non disalimentabili:</t>
    </r>
  </si>
  <si>
    <t>Il credito è calcolato al lordo degli importi relativi all'IVA.</t>
  </si>
  <si>
    <r>
      <t>Ammontare massimo di O</t>
    </r>
    <r>
      <rPr>
        <vertAlign val="subscript"/>
        <sz val="10"/>
        <color theme="1"/>
        <rFont val="Calibri"/>
        <family val="2"/>
      </rPr>
      <t>LEG_FUI</t>
    </r>
    <r>
      <rPr>
        <sz val="10"/>
        <color theme="1"/>
        <rFont val="Calibri"/>
        <family val="2"/>
      </rPr>
      <t xml:space="preserve"> ammissibile al meccanismo che ,ai sensi del comma 31quinquies.3 del TIVG, non può essere, per ciascuna sessione di reintegrazione, superiore al 20% del credito non incassato al netto IVA (</t>
    </r>
    <r>
      <rPr>
        <i/>
        <sz val="10"/>
        <color theme="1"/>
        <rFont val="Calibri"/>
        <family val="2"/>
      </rPr>
      <t>CNI</t>
    </r>
    <r>
      <rPr>
        <i/>
        <vertAlign val="subscript"/>
        <sz val="10"/>
        <color theme="1"/>
        <rFont val="Calibri"/>
        <family val="2"/>
      </rPr>
      <t>FUI</t>
    </r>
    <r>
      <rPr>
        <i/>
        <sz val="10"/>
        <color theme="1"/>
        <rFont val="Calibri"/>
        <family val="2"/>
      </rPr>
      <t xml:space="preserve"> al netto IVA</t>
    </r>
    <r>
      <rPr>
        <sz val="10"/>
        <color theme="1"/>
        <rFont val="Calibri"/>
        <family val="2"/>
      </rPr>
      <t>).</t>
    </r>
  </si>
  <si>
    <r>
      <t>O</t>
    </r>
    <r>
      <rPr>
        <b/>
        <i/>
        <vertAlign val="subscript"/>
        <sz val="10"/>
        <color theme="1"/>
        <rFont val="Calibri"/>
        <family val="2"/>
        <scheme val="minor"/>
      </rPr>
      <t>LEG_ammissibili</t>
    </r>
  </si>
  <si>
    <t>aprile 2013 - settembre 2013</t>
  </si>
  <si>
    <r>
      <t>Δ POS</t>
    </r>
    <r>
      <rPr>
        <b/>
        <vertAlign val="superscript"/>
        <sz val="12"/>
        <rFont val="Calibri"/>
        <family val="2"/>
      </rPr>
      <t>CNI_</t>
    </r>
    <r>
      <rPr>
        <b/>
        <vertAlign val="superscript"/>
        <sz val="9"/>
        <rFont val="Calibri"/>
        <family val="2"/>
      </rPr>
      <t>FUI</t>
    </r>
    <r>
      <rPr>
        <b/>
        <vertAlign val="superscript"/>
        <sz val="12"/>
        <rFont val="Calibri"/>
        <family val="2"/>
      </rPr>
      <t xml:space="preserve"> LORDO</t>
    </r>
  </si>
  <si>
    <r>
      <t>Δ POS</t>
    </r>
    <r>
      <rPr>
        <b/>
        <i/>
        <vertAlign val="superscript"/>
        <sz val="12"/>
        <color theme="1"/>
        <rFont val="Calibri"/>
        <family val="2"/>
      </rPr>
      <t>CNI_</t>
    </r>
    <r>
      <rPr>
        <b/>
        <i/>
        <vertAlign val="superscript"/>
        <sz val="9"/>
        <color theme="1"/>
        <rFont val="Calibri"/>
        <family val="2"/>
      </rPr>
      <t>FUI</t>
    </r>
    <r>
      <rPr>
        <b/>
        <i/>
        <vertAlign val="superscript"/>
        <sz val="12"/>
        <color theme="1"/>
        <rFont val="Calibri"/>
        <family val="2"/>
      </rPr>
      <t xml:space="preserve"> LORDO</t>
    </r>
    <r>
      <rPr>
        <b/>
        <i/>
        <vertAlign val="subscript"/>
        <sz val="11"/>
        <color theme="1"/>
        <rFont val="Calibri"/>
        <family val="2"/>
      </rPr>
      <t>2</t>
    </r>
  </si>
  <si>
    <r>
      <t>Δ NEG</t>
    </r>
    <r>
      <rPr>
        <b/>
        <vertAlign val="superscript"/>
        <sz val="12"/>
        <rFont val="Calibri"/>
        <family val="2"/>
      </rPr>
      <t>CNI_</t>
    </r>
    <r>
      <rPr>
        <b/>
        <vertAlign val="superscript"/>
        <sz val="9"/>
        <rFont val="Calibri"/>
        <family val="2"/>
      </rPr>
      <t>FUI</t>
    </r>
    <r>
      <rPr>
        <b/>
        <vertAlign val="superscript"/>
        <sz val="12"/>
        <rFont val="Calibri"/>
        <family val="2"/>
      </rPr>
      <t xml:space="preserve"> LORDO</t>
    </r>
  </si>
  <si>
    <r>
      <t>Δ NEG</t>
    </r>
    <r>
      <rPr>
        <b/>
        <i/>
        <vertAlign val="superscript"/>
        <sz val="12"/>
        <color theme="1"/>
        <rFont val="Calibri"/>
        <family val="2"/>
      </rPr>
      <t>CNI_</t>
    </r>
    <r>
      <rPr>
        <b/>
        <i/>
        <vertAlign val="superscript"/>
        <sz val="9"/>
        <color theme="1"/>
        <rFont val="Calibri"/>
        <family val="2"/>
      </rPr>
      <t>FUI</t>
    </r>
    <r>
      <rPr>
        <b/>
        <i/>
        <vertAlign val="superscript"/>
        <sz val="12"/>
        <color theme="1"/>
        <rFont val="Calibri"/>
        <family val="2"/>
      </rPr>
      <t xml:space="preserve"> LORDO</t>
    </r>
    <r>
      <rPr>
        <b/>
        <i/>
        <vertAlign val="subscript"/>
        <sz val="11"/>
        <color theme="1"/>
        <rFont val="Calibri"/>
        <family val="2"/>
      </rPr>
      <t>2</t>
    </r>
  </si>
  <si>
    <r>
      <t>Δ O</t>
    </r>
    <r>
      <rPr>
        <b/>
        <i/>
        <vertAlign val="subscript"/>
        <sz val="11"/>
        <color theme="1"/>
        <rFont val="Calibri"/>
        <family val="2"/>
      </rPr>
      <t>CC_FUI</t>
    </r>
  </si>
  <si>
    <r>
      <t>IVA Rimborsabile dall'Erario
relativa a
Δ POS</t>
    </r>
    <r>
      <rPr>
        <b/>
        <i/>
        <vertAlign val="superscript"/>
        <sz val="12"/>
        <color theme="1"/>
        <rFont val="Calibri"/>
        <family val="2"/>
      </rPr>
      <t>CNI_</t>
    </r>
    <r>
      <rPr>
        <b/>
        <i/>
        <vertAlign val="superscript"/>
        <sz val="9"/>
        <color theme="1"/>
        <rFont val="Calibri"/>
        <family val="2"/>
      </rPr>
      <t xml:space="preserve">FUI </t>
    </r>
    <r>
      <rPr>
        <b/>
        <i/>
        <vertAlign val="superscript"/>
        <sz val="12"/>
        <color theme="1"/>
        <rFont val="Calibri"/>
        <family val="2"/>
      </rPr>
      <t>LORDO</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</si>
  <si>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FUI</t>
    </r>
    <r>
      <rPr>
        <b/>
        <vertAlign val="superscript"/>
        <sz val="12"/>
        <rFont val="Calibri"/>
        <family val="2"/>
      </rPr>
      <t xml:space="preserve"> LORDO</t>
    </r>
  </si>
  <si>
    <r>
      <t>Δ O</t>
    </r>
    <r>
      <rPr>
        <b/>
        <i/>
        <vertAlign val="subscript"/>
        <sz val="10"/>
        <color theme="1"/>
        <rFont val="Calibri"/>
        <family val="2"/>
      </rPr>
      <t>CC_FUI</t>
    </r>
  </si>
  <si>
    <r>
      <t>Indicare la quota parte del Δ POS</t>
    </r>
    <r>
      <rPr>
        <vertAlign val="superscript"/>
        <sz val="10"/>
        <color theme="1"/>
        <rFont val="Calibri"/>
        <family val="2"/>
      </rPr>
      <t>CNI_FUI</t>
    </r>
    <r>
      <rPr>
        <sz val="10"/>
        <color theme="1"/>
        <rFont val="Calibri"/>
        <family val="2"/>
      </rPr>
      <t xml:space="preserve"> </t>
    </r>
    <r>
      <rPr>
        <vertAlign val="superscript"/>
        <sz val="10"/>
        <color theme="1"/>
        <rFont val="Calibri"/>
        <family val="2"/>
      </rPr>
      <t>LORDO</t>
    </r>
    <r>
      <rPr>
        <sz val="10"/>
        <color theme="1"/>
        <rFont val="Calibri"/>
        <family val="2"/>
      </rPr>
      <t>relativa esclusivamente a successivi conguagli e rettifiche (in aumento).</t>
    </r>
  </si>
  <si>
    <r>
      <t xml:space="preserve">Indicare la quota parte del Δ NEG </t>
    </r>
    <r>
      <rPr>
        <vertAlign val="superscript"/>
        <sz val="10"/>
        <color theme="1"/>
        <rFont val="Calibri"/>
        <family val="2"/>
      </rPr>
      <t>CNI_FUI LORDO</t>
    </r>
    <r>
      <rPr>
        <sz val="10"/>
        <color theme="1"/>
        <rFont val="Calibri"/>
        <family val="2"/>
      </rPr>
      <t xml:space="preserve"> relativa esclusivamente a cessione di crediti già oggetto di reintegrazione avvenuta dopo la presentazione della precedente istanza.</t>
    </r>
  </si>
  <si>
    <t>DATI AGGIORNATI</t>
  </si>
  <si>
    <t>VARIAZIONE RISPETTO ALLA PRECEDENTE DICHIARAZIONE</t>
  </si>
  <si>
    <t>Indicare il totale degli importi indicati nelle fatture di cui sopra al momento dell'emissione.</t>
  </si>
  <si>
    <t>Indicare il credito non incassato decorsi almeno 12 mesi dall'emissione delle fatture di cui sopra comprensivo degli interessi di mora fatturati ai clienti finali e valorizzati al netto:</t>
  </si>
  <si>
    <r>
      <t xml:space="preserve">Indicare la somma dell'energia mensile complessivamente </t>
    </r>
    <r>
      <rPr>
        <u/>
        <sz val="10"/>
        <color theme="1"/>
        <rFont val="Calibri"/>
        <family val="2"/>
      </rPr>
      <t>prelevata</t>
    </r>
    <r>
      <rPr>
        <sz val="10"/>
        <color theme="1"/>
        <rFont val="Calibri"/>
        <family val="2"/>
      </rPr>
      <t xml:space="preserve"> nell'ambito di fornitura di ultima istanza presso i punti di riconsegna non disalimentabili cui è erogato tale servizio, in ciascun mese della sessione di reintegrazione sopra indicata.</t>
    </r>
  </si>
  <si>
    <r>
      <t>Indicare la sommatoria degli O</t>
    </r>
    <r>
      <rPr>
        <vertAlign val="subscript"/>
        <sz val="10"/>
        <color theme="1"/>
        <rFont val="Calibri"/>
        <family val="2"/>
      </rPr>
      <t>CC</t>
    </r>
    <r>
      <rPr>
        <sz val="10"/>
        <color theme="1"/>
        <rFont val="Calibri"/>
        <family val="2"/>
      </rPr>
      <t xml:space="preserve"> </t>
    </r>
    <r>
      <rPr>
        <vertAlign val="subscript"/>
        <sz val="10"/>
        <color theme="1"/>
        <rFont val="Calibri"/>
        <family val="2"/>
      </rPr>
      <t xml:space="preserve">_FUI </t>
    </r>
    <r>
      <rPr>
        <sz val="10"/>
        <color theme="1"/>
        <rFont val="Calibri"/>
        <family val="2"/>
      </rPr>
      <t>relativi ai crediti già oggetto di reintegrazione e che sono stati ceduti dopo la presentazione della precedente istanza.</t>
    </r>
  </si>
  <si>
    <t>ottobre 2013 - settembre 2014</t>
  </si>
  <si>
    <t>mese di erogazione del servizio</t>
  </si>
  <si>
    <t>mese di fatturazione</t>
  </si>
  <si>
    <t xml:space="preserve">  </t>
  </si>
  <si>
    <t>totale</t>
  </si>
  <si>
    <t>1) emissione di nuove fatture riferite al periodo in oggetto che al momento della presentazione dell'istanza precedente non erano ancora ammissibili;</t>
  </si>
  <si>
    <t>2) formazione di nuovi crediti reintegrabili in virtù del mancato rispetto dei piani di rientro;</t>
  </si>
  <si>
    <t>3) successivi conguagli e rettifiche (in aumento).</t>
  </si>
  <si>
    <t>Tali nuove fatture possono includere anche gli interessi di mora eventualmente maturati, fatturati e non incassati.</t>
  </si>
  <si>
    <r>
      <rPr>
        <b/>
        <sz val="10"/>
        <rFont val="Calibri"/>
        <family val="2"/>
        <scheme val="minor"/>
      </rPr>
      <t xml:space="preserve">* </t>
    </r>
    <r>
      <rPr>
        <sz val="10"/>
        <rFont val="Calibri"/>
        <family val="2"/>
        <scheme val="minor"/>
      </rPr>
      <t xml:space="preserve"> limitatamente a fatture emesse a partire dal 1 febbraio 2013</t>
    </r>
  </si>
  <si>
    <t>Indicare l'ammontare degli oneri eventualmente sostenuti per la cessione del credito successivamente all'emissione delle fatture di cui sopra, corrispondenti alle spese generali di gestione della pratica nonché agli eventuali corrispettivi pagati</t>
  </si>
  <si>
    <t xml:space="preserve">dal cedente a favore dei cessionari, comprensivi degli eventuali sconti sul credito oggetto della cessione. Tali oneri sono ammissibili qualora le società concessionarie dei crediti siano state individuate sollecitando l'offerta di più controparti e </t>
  </si>
  <si>
    <t>selezionando la più efficiente.</t>
  </si>
  <si>
    <r>
      <t>O</t>
    </r>
    <r>
      <rPr>
        <b/>
        <i/>
        <vertAlign val="subscript"/>
        <sz val="10"/>
        <color theme="1"/>
        <rFont val="Calibri"/>
        <family val="2"/>
      </rPr>
      <t>CC_FUI</t>
    </r>
  </si>
  <si>
    <t xml:space="preserve">mancato incasso dei crediti (in tutto o in parte) a seguito di procedure concorsuali o a procedure esecutive rimaste infruttuose. </t>
  </si>
  <si>
    <t xml:space="preserve">Limitatamente alle fatture emesse a partire dal 1 febbraio 2013, indicare l'IVA per cui, alla data di presentazione dell'istanza, il fornitore di ultima istanza ha titolo a ricevere, ai sensi dell'art. 26 del DPR 633/1972, il rimborso all'Erario per il </t>
  </si>
  <si>
    <t>ai sensi del medesimo art. 26 del DPR 633/1972, ha emesso note di credito nei confronti del cliente finale medesimo che implicano la rinuncia al credito.</t>
  </si>
  <si>
    <t>È esclusa dal calcolo l'IVA per cui è stato richiesto il rimborso all'Erario in quanto relativa a crediti non riscossi (in tutto o in parte) per cui, in seguito ad accordi transattivi stragiudiziali con il cliente finale, il fornitore di ultima istanza,</t>
  </si>
  <si>
    <t xml:space="preserve">dello Stato o degli altri soggetti individuati dal medesimo art. 6.5 del D.P.R. 633/1972. Non va considerata l'IVA relativa a crediti oggetto di cessione in quanto il regime di "esigibilità differita dell'IVA" non è applicabile ai crediti ceduti a soggetti terzi. </t>
  </si>
  <si>
    <t xml:space="preserve">Limitatamente alle fatture emesse a partire dal 1 febbraio 2013, indicare l'IVA con regime di "esigibilità differita", di cui all'art. 6.5 del DPR 633/1972, che l'esercente ha titolo a versare all'Erario in seguito alla riscossione del credito vantato nei confronti </t>
  </si>
  <si>
    <t>Indicare la sommatoria, in valore assoluto, di tutti i decrementi rispetto al CNI_FUI al lordo dell'IVA dichiarato nella precedente istanza. Quest'ultimo può infatti diminuire, tra gli altri casi, in seguito a:</t>
  </si>
  <si>
    <t>1) incassi di crediti già oggetto di reintegrazione pervenuti direttamente dai clienti finali dopo la presentazione della precedente istanza;</t>
  </si>
  <si>
    <t>2) cessione di crediti già oggetto di reintegrazione avvenuta dopo la presentazione della precedente istanza;</t>
  </si>
  <si>
    <t>3) successivi conguagli e rettifiche (in diminuzione).</t>
  </si>
  <si>
    <t>Tali importi possono includere anche interessi di mora eventualmente incassati o oggetto di cessione.</t>
  </si>
  <si>
    <r>
      <t>Δ NEG</t>
    </r>
    <r>
      <rPr>
        <b/>
        <i/>
        <vertAlign val="superscript"/>
        <sz val="10"/>
        <color theme="1"/>
        <rFont val="Calibri"/>
        <family val="2"/>
      </rPr>
      <t>CNI_FUI LORDO</t>
    </r>
  </si>
  <si>
    <t>Indicare la somma di tutti gli incrementi rispetto al CNI_FUI al lordo dell'IVA dichiarato nella precedente istanza. Quest'ultimo può infatti aumentare, tra gli altri casi, in seguito a:</t>
  </si>
  <si>
    <r>
      <t xml:space="preserve"> CNI</t>
    </r>
    <r>
      <rPr>
        <b/>
        <i/>
        <vertAlign val="subscript"/>
        <sz val="10"/>
        <color theme="1"/>
        <rFont val="Calibri"/>
        <family val="2"/>
      </rPr>
      <t>FUI</t>
    </r>
    <r>
      <rPr>
        <b/>
        <i/>
        <sz val="10"/>
        <color theme="1"/>
        <rFont val="Calibri"/>
        <family val="2"/>
      </rPr>
      <t xml:space="preserve"> </t>
    </r>
  </si>
  <si>
    <r>
      <t>Δ POS</t>
    </r>
    <r>
      <rPr>
        <b/>
        <i/>
        <vertAlign val="superscript"/>
        <sz val="10"/>
        <color theme="1"/>
        <rFont val="Calibri"/>
        <family val="2"/>
        <scheme val="minor"/>
      </rPr>
      <t>CNI_FUI LORDO</t>
    </r>
  </si>
  <si>
    <r>
      <t>Δ POS</t>
    </r>
    <r>
      <rPr>
        <b/>
        <i/>
        <vertAlign val="superscript"/>
        <sz val="10"/>
        <color theme="1"/>
        <rFont val="Calibri"/>
        <family val="2"/>
      </rPr>
      <t>CNI_FUI LORDO</t>
    </r>
    <r>
      <rPr>
        <b/>
        <i/>
        <vertAlign val="subscript"/>
        <sz val="10"/>
        <color theme="1"/>
        <rFont val="Calibri"/>
        <family val="2"/>
      </rPr>
      <t>2</t>
    </r>
  </si>
  <si>
    <r>
      <t>Δ NEG</t>
    </r>
    <r>
      <rPr>
        <b/>
        <i/>
        <vertAlign val="superscript"/>
        <sz val="10"/>
        <color theme="1"/>
        <rFont val="Calibri"/>
        <family val="2"/>
      </rPr>
      <t>CNI_FUI LORDO</t>
    </r>
    <r>
      <rPr>
        <b/>
        <i/>
        <vertAlign val="subscript"/>
        <sz val="10"/>
        <color theme="1"/>
        <rFont val="Calibri"/>
        <family val="2"/>
      </rPr>
      <t>2</t>
    </r>
  </si>
  <si>
    <t>seconda sessione 2012-2013 (aprile 2013 - settembre 2013)</t>
  </si>
  <si>
    <t>da detrarre da CNI</t>
  </si>
  <si>
    <r>
      <t>CNI</t>
    </r>
    <r>
      <rPr>
        <b/>
        <i/>
        <vertAlign val="subscript"/>
        <sz val="11"/>
        <color theme="1"/>
        <rFont val="Calibri"/>
        <family val="2"/>
        <scheme val="minor"/>
      </rPr>
      <t xml:space="preserve">FUI </t>
    </r>
    <r>
      <rPr>
        <b/>
        <i/>
        <sz val="11"/>
        <color theme="1"/>
        <rFont val="Calibri"/>
        <family val="2"/>
        <scheme val="minor"/>
      </rPr>
      <t>[€]</t>
    </r>
  </si>
  <si>
    <r>
      <t>Δ POS</t>
    </r>
    <r>
      <rPr>
        <b/>
        <i/>
        <vertAlign val="superscript"/>
        <sz val="10"/>
        <color theme="1"/>
        <rFont val="Calibri"/>
        <family val="2"/>
      </rPr>
      <t>CNI_FUI LORDO</t>
    </r>
    <r>
      <rPr>
        <b/>
        <i/>
        <vertAlign val="subscript"/>
        <sz val="10"/>
        <color theme="1"/>
        <rFont val="Calibri"/>
        <family val="2"/>
      </rPr>
      <t>306_2015</t>
    </r>
  </si>
  <si>
    <t>NOTE DI COMPILAZIONE</t>
  </si>
  <si>
    <r>
      <t>Indicare la quota parte del Δ POS</t>
    </r>
    <r>
      <rPr>
        <vertAlign val="superscript"/>
        <sz val="10"/>
        <color theme="1"/>
        <rFont val="Calibri"/>
        <family val="2"/>
      </rPr>
      <t>CNI_FUI</t>
    </r>
    <r>
      <rPr>
        <sz val="10"/>
        <color theme="1"/>
        <rFont val="Calibri"/>
        <family val="2"/>
      </rPr>
      <t xml:space="preserve"> </t>
    </r>
    <r>
      <rPr>
        <vertAlign val="superscript"/>
        <sz val="10"/>
        <color theme="1"/>
        <rFont val="Calibri"/>
        <family val="2"/>
      </rPr>
      <t>LORDO</t>
    </r>
    <r>
      <rPr>
        <vertAlign val="subscript"/>
        <sz val="10"/>
        <color theme="1"/>
        <rFont val="Calibri"/>
        <family val="2"/>
      </rPr>
      <t xml:space="preserve">2  </t>
    </r>
    <r>
      <rPr>
        <sz val="10"/>
        <color theme="1"/>
        <rFont val="Calibri"/>
        <family val="2"/>
      </rPr>
      <t>relativa a fatture emesse secondo quanto previsto dall'art.4 della delibera 306/2015/E/gas</t>
    </r>
  </si>
  <si>
    <t>Indicare per ciascun mese di erogazione  del servizio:</t>
  </si>
  <si>
    <r>
      <t>Δ POS</t>
    </r>
    <r>
      <rPr>
        <vertAlign val="superscript"/>
        <sz val="12"/>
        <rFont val="Calibri"/>
        <family val="2"/>
      </rPr>
      <t>CNI_</t>
    </r>
    <r>
      <rPr>
        <vertAlign val="superscript"/>
        <sz val="9"/>
        <rFont val="Calibri"/>
        <family val="2"/>
      </rPr>
      <t>FUI</t>
    </r>
    <r>
      <rPr>
        <vertAlign val="superscript"/>
        <sz val="12"/>
        <rFont val="Calibri"/>
        <family val="2"/>
      </rPr>
      <t xml:space="preserve"> NETTO</t>
    </r>
  </si>
  <si>
    <r>
      <t>Δ POS</t>
    </r>
    <r>
      <rPr>
        <b/>
        <vertAlign val="superscript"/>
        <sz val="12"/>
        <color theme="1"/>
        <rFont val="Calibri"/>
        <family val="2"/>
      </rPr>
      <t>CNI_</t>
    </r>
    <r>
      <rPr>
        <b/>
        <vertAlign val="superscript"/>
        <sz val="9"/>
        <color theme="1"/>
        <rFont val="Calibri"/>
        <family val="2"/>
      </rPr>
      <t>FUI</t>
    </r>
    <r>
      <rPr>
        <b/>
        <vertAlign val="superscript"/>
        <sz val="12"/>
        <color theme="1"/>
        <rFont val="Calibri"/>
        <family val="2"/>
      </rPr>
      <t xml:space="preserve"> NETTO</t>
    </r>
    <r>
      <rPr>
        <b/>
        <vertAlign val="subscript"/>
        <sz val="11"/>
        <color theme="1"/>
        <rFont val="Calibri"/>
        <family val="2"/>
      </rPr>
      <t>2</t>
    </r>
  </si>
  <si>
    <r>
      <t>Δ POS</t>
    </r>
    <r>
      <rPr>
        <b/>
        <vertAlign val="superscript"/>
        <sz val="12"/>
        <rFont val="Calibri"/>
        <family val="2"/>
      </rPr>
      <t>CNI_</t>
    </r>
    <r>
      <rPr>
        <b/>
        <vertAlign val="superscript"/>
        <sz val="9"/>
        <rFont val="Calibri"/>
        <family val="2"/>
      </rPr>
      <t>FUI</t>
    </r>
    <r>
      <rPr>
        <b/>
        <vertAlign val="superscript"/>
        <sz val="12"/>
        <rFont val="Calibri"/>
        <family val="2"/>
      </rPr>
      <t xml:space="preserve"> NETTO</t>
    </r>
    <r>
      <rPr>
        <b/>
        <vertAlign val="subscript"/>
        <sz val="12"/>
        <rFont val="Calibri"/>
        <family val="2"/>
      </rPr>
      <t>306_2015</t>
    </r>
  </si>
  <si>
    <r>
      <t>Δ POS</t>
    </r>
    <r>
      <rPr>
        <b/>
        <i/>
        <vertAlign val="superscript"/>
        <sz val="10"/>
        <color theme="1"/>
        <rFont val="Calibri"/>
        <family val="2"/>
        <scheme val="minor"/>
      </rPr>
      <t>CNI_FUI NETTO</t>
    </r>
  </si>
  <si>
    <r>
      <t>Δ POS</t>
    </r>
    <r>
      <rPr>
        <b/>
        <i/>
        <vertAlign val="superscript"/>
        <sz val="10"/>
        <color theme="1"/>
        <rFont val="Calibri"/>
        <family val="2"/>
      </rPr>
      <t>CNI_FUI NETTO</t>
    </r>
    <r>
      <rPr>
        <b/>
        <i/>
        <vertAlign val="subscript"/>
        <sz val="10"/>
        <color theme="1"/>
        <rFont val="Calibri"/>
        <family val="2"/>
      </rPr>
      <t>2</t>
    </r>
  </si>
  <si>
    <r>
      <t>Δ POS</t>
    </r>
    <r>
      <rPr>
        <b/>
        <i/>
        <vertAlign val="superscript"/>
        <sz val="10"/>
        <color theme="1"/>
        <rFont val="Calibri"/>
        <family val="2"/>
      </rPr>
      <t>CNI_FUI NETTO</t>
    </r>
    <r>
      <rPr>
        <b/>
        <i/>
        <vertAlign val="subscript"/>
        <sz val="10"/>
        <color theme="1"/>
        <rFont val="Calibri"/>
        <family val="2"/>
      </rPr>
      <t>306_2015</t>
    </r>
  </si>
  <si>
    <r>
      <t>Indicare la quota parte del Δ POS</t>
    </r>
    <r>
      <rPr>
        <vertAlign val="superscript"/>
        <sz val="10"/>
        <color theme="1"/>
        <rFont val="Calibri"/>
        <family val="2"/>
      </rPr>
      <t>CNI_FUI</t>
    </r>
    <r>
      <rPr>
        <sz val="10"/>
        <color theme="1"/>
        <rFont val="Calibri"/>
        <family val="2"/>
      </rPr>
      <t xml:space="preserve"> </t>
    </r>
    <r>
      <rPr>
        <vertAlign val="superscript"/>
        <sz val="10"/>
        <color theme="1"/>
        <rFont val="Calibri"/>
        <family val="2"/>
      </rPr>
      <t>NETTO</t>
    </r>
    <r>
      <rPr>
        <sz val="10"/>
        <color theme="1"/>
        <rFont val="Calibri"/>
        <family val="2"/>
      </rPr>
      <t xml:space="preserve"> relativa esclusivamente a successivi conguagli e rettifiche (in aumento).</t>
    </r>
  </si>
  <si>
    <r>
      <t xml:space="preserve"> la somma di tutti gli incrementi rispetto al CNI_FUI </t>
    </r>
    <r>
      <rPr>
        <u/>
        <sz val="10"/>
        <color theme="1"/>
        <rFont val="Calibri"/>
        <family val="2"/>
        <scheme val="minor"/>
      </rPr>
      <t xml:space="preserve">al netto dell'IVA rimborsabile dall'Erario e dell'IVA con regime di esigibilità differita </t>
    </r>
    <r>
      <rPr>
        <sz val="10"/>
        <color theme="1"/>
        <rFont val="Calibri"/>
        <family val="2"/>
        <scheme val="minor"/>
      </rPr>
      <t xml:space="preserve"> dichiarato nella precedente istanza.</t>
    </r>
  </si>
  <si>
    <r>
      <t>Indicare la quota parte del Δ POS</t>
    </r>
    <r>
      <rPr>
        <vertAlign val="superscript"/>
        <sz val="10"/>
        <color theme="1"/>
        <rFont val="Calibri"/>
        <family val="2"/>
        <scheme val="minor"/>
      </rPr>
      <t>CNI_FUI</t>
    </r>
    <r>
      <rPr>
        <sz val="10"/>
        <color theme="1"/>
        <rFont val="Calibri"/>
        <family val="2"/>
        <scheme val="minor"/>
      </rPr>
      <t xml:space="preserve"> </t>
    </r>
    <r>
      <rPr>
        <vertAlign val="superscript"/>
        <sz val="10"/>
        <color theme="1"/>
        <rFont val="Calibri"/>
        <family val="2"/>
        <scheme val="minor"/>
      </rPr>
      <t>NETTO</t>
    </r>
    <r>
      <rPr>
        <vertAlign val="subscript"/>
        <sz val="10"/>
        <color theme="1"/>
        <rFont val="Calibri"/>
        <family val="2"/>
        <scheme val="minor"/>
      </rPr>
      <t xml:space="preserve">2  </t>
    </r>
    <r>
      <rPr>
        <sz val="10"/>
        <color theme="1"/>
        <rFont val="Calibri"/>
        <family val="2"/>
        <scheme val="minor"/>
      </rPr>
      <t>relativa a fatture emesse secondo quanto previsto dall'art.4 della delibera 306/2015/E/gas</t>
    </r>
  </si>
  <si>
    <t>NB1: Gli importi fatturati entro il dodicesimo mese successivo al mese di erogazione della fornitura del servizio vengono dichiarati in maniera aggregata</t>
  </si>
  <si>
    <t>NB2: Gli importi fatturati oltre il dodicesimo mese successivo al mese di erogazione della fornitura del servizio vengono dichiarati con un dettaglio mensile del mese di fatturazione</t>
  </si>
  <si>
    <t>Dati di fatturazione relativi a variazioni rispetto alle precedenti dichiarazioni (art. 4bis della delibera 589/2014/E/gas, come modificato dalla del. 91/2015/E/gas e delibera 306/2015/E/gas)</t>
  </si>
  <si>
    <r>
      <t>IVA per cui si è ottenuto il  rimborso relativa al Δ POS</t>
    </r>
    <r>
      <rPr>
        <b/>
        <i/>
        <vertAlign val="superscript"/>
        <sz val="11"/>
        <color theme="1"/>
        <rFont val="Calibri"/>
        <family val="2"/>
      </rPr>
      <t>CNI</t>
    </r>
    <r>
      <rPr>
        <b/>
        <i/>
        <vertAlign val="superscript"/>
        <sz val="9"/>
        <color theme="1"/>
        <rFont val="Calibri"/>
        <family val="2"/>
      </rPr>
      <t xml:space="preserve">_FUI </t>
    </r>
    <r>
      <rPr>
        <b/>
        <i/>
        <vertAlign val="superscript"/>
        <sz val="11"/>
        <color theme="1"/>
        <rFont val="Calibri"/>
        <family val="2"/>
      </rPr>
      <t>LORDO</t>
    </r>
  </si>
  <si>
    <r>
      <t xml:space="preserve">IVA versata per cui si era precedentemente  ottenuta la sospensione dei versamenti relativa a
Δ POS </t>
    </r>
    <r>
      <rPr>
        <b/>
        <i/>
        <vertAlign val="superscript"/>
        <sz val="11"/>
        <color theme="1"/>
        <rFont val="Calibri"/>
        <family val="2"/>
      </rPr>
      <t>CNI</t>
    </r>
    <r>
      <rPr>
        <b/>
        <i/>
        <vertAlign val="superscript"/>
        <sz val="9"/>
        <color theme="1"/>
        <rFont val="Calibri"/>
        <family val="2"/>
      </rPr>
      <t xml:space="preserve">_FUI </t>
    </r>
    <r>
      <rPr>
        <b/>
        <i/>
        <vertAlign val="superscript"/>
        <sz val="11"/>
        <color theme="1"/>
        <rFont val="Calibri"/>
        <family val="2"/>
      </rPr>
      <t>LORDO</t>
    </r>
  </si>
  <si>
    <t>importi relativi a fatture emesse entro il termine del dodicesimo mese successivo al mese di erogazione della fornitura del servizio</t>
  </si>
  <si>
    <t>importi relativi a fatture emesse oltre il termine del dodicesimo mese successivo al mese di erogazione della fornitura del servizio</t>
  </si>
  <si>
    <t>prima sessione 2012-2013 (ottobre 2012 - marzo 2013)</t>
  </si>
  <si>
    <t>importi relativi a fatture emesse oltre il termine del ventesimo mese successivo al mese di erogazione della fornitura del servizio</t>
  </si>
  <si>
    <t xml:space="preserve">Il totale degli importi deve essere pari con quanto risultante nelle precedenti celle: G41 - M41 - N41  </t>
  </si>
  <si>
    <t xml:space="preserve">Il totale degli importi deve essere pari con quanto risultante nelle precedenti celle: H41 - O41 - P41  </t>
  </si>
  <si>
    <t xml:space="preserve">Il totale degli importi deve essere pari con quanto risultante nelle precedenti celle: I41 - Q41 - R41  </t>
  </si>
  <si>
    <r>
      <t>Δ POS</t>
    </r>
    <r>
      <rPr>
        <b/>
        <i/>
        <vertAlign val="superscript"/>
        <sz val="12"/>
        <rFont val="Calibri"/>
        <family val="2"/>
      </rPr>
      <t>CNI_</t>
    </r>
    <r>
      <rPr>
        <b/>
        <i/>
        <vertAlign val="superscript"/>
        <sz val="9"/>
        <rFont val="Calibri"/>
        <family val="2"/>
      </rPr>
      <t>FUI</t>
    </r>
    <r>
      <rPr>
        <b/>
        <i/>
        <vertAlign val="superscript"/>
        <sz val="12"/>
        <rFont val="Calibri"/>
        <family val="2"/>
      </rPr>
      <t xml:space="preserve"> LORDO</t>
    </r>
    <r>
      <rPr>
        <b/>
        <i/>
        <vertAlign val="subscript"/>
        <sz val="12"/>
        <rFont val="Calibri"/>
        <family val="2"/>
      </rPr>
      <t>306_2015</t>
    </r>
  </si>
  <si>
    <r>
      <t>IVA Rimborsabile dall'Erario
relativa a
Δ POS</t>
    </r>
    <r>
      <rPr>
        <b/>
        <i/>
        <vertAlign val="superscript"/>
        <sz val="12"/>
        <rFont val="Calibri"/>
        <family val="2"/>
      </rPr>
      <t>CNI_</t>
    </r>
    <r>
      <rPr>
        <b/>
        <i/>
        <vertAlign val="superscript"/>
        <sz val="9"/>
        <rFont val="Calibri"/>
        <family val="2"/>
      </rPr>
      <t xml:space="preserve">FUI </t>
    </r>
    <r>
      <rPr>
        <b/>
        <i/>
        <vertAlign val="superscript"/>
        <sz val="12"/>
        <rFont val="Calibri"/>
        <family val="2"/>
      </rPr>
      <t>LORDO</t>
    </r>
    <r>
      <rPr>
        <b/>
        <i/>
        <vertAlign val="subscript"/>
        <sz val="12"/>
        <rFont val="Calibri"/>
        <family val="2"/>
      </rPr>
      <t>2</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</si>
  <si>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FUI</t>
    </r>
    <r>
      <rPr>
        <b/>
        <vertAlign val="superscript"/>
        <sz val="12"/>
        <rFont val="Calibri"/>
        <family val="2"/>
      </rPr>
      <t xml:space="preserve"> LORDO</t>
    </r>
    <r>
      <rPr>
        <b/>
        <vertAlign val="subscript"/>
        <sz val="12"/>
        <rFont val="Calibri"/>
        <family val="2"/>
      </rPr>
      <t>2</t>
    </r>
  </si>
  <si>
    <r>
      <t>IVA Rimborsabile dall'Erario
relativa a
Δ POS</t>
    </r>
    <r>
      <rPr>
        <b/>
        <i/>
        <vertAlign val="superscript"/>
        <sz val="12"/>
        <rFont val="Calibri"/>
        <family val="2"/>
      </rPr>
      <t>CNI_</t>
    </r>
    <r>
      <rPr>
        <b/>
        <i/>
        <vertAlign val="superscript"/>
        <sz val="9"/>
        <rFont val="Calibri"/>
        <family val="2"/>
      </rPr>
      <t xml:space="preserve">FUI </t>
    </r>
    <r>
      <rPr>
        <b/>
        <i/>
        <vertAlign val="superscript"/>
        <sz val="12"/>
        <rFont val="Calibri"/>
        <family val="2"/>
      </rPr>
      <t>LORDO</t>
    </r>
    <r>
      <rPr>
        <b/>
        <i/>
        <vertAlign val="subscript"/>
        <sz val="12"/>
        <rFont val="Calibri"/>
        <family val="2"/>
      </rPr>
      <t>306_2015</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</si>
  <si>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FUI</t>
    </r>
    <r>
      <rPr>
        <b/>
        <vertAlign val="superscript"/>
        <sz val="12"/>
        <rFont val="Calibri"/>
        <family val="2"/>
      </rPr>
      <t xml:space="preserve"> LORDO</t>
    </r>
    <r>
      <rPr>
        <b/>
        <vertAlign val="subscript"/>
        <sz val="12"/>
        <rFont val="Calibri"/>
        <family val="2"/>
      </rPr>
      <t>306_2015</t>
    </r>
  </si>
  <si>
    <r>
      <t>Δ NEG</t>
    </r>
    <r>
      <rPr>
        <b/>
        <i/>
        <vertAlign val="superscript"/>
        <sz val="12"/>
        <rFont val="Calibri"/>
        <family val="2"/>
      </rPr>
      <t>CNI_</t>
    </r>
    <r>
      <rPr>
        <b/>
        <i/>
        <vertAlign val="superscript"/>
        <sz val="9"/>
        <rFont val="Calibri"/>
        <family val="2"/>
      </rPr>
      <t>FUI</t>
    </r>
    <r>
      <rPr>
        <b/>
        <i/>
        <vertAlign val="superscript"/>
        <sz val="12"/>
        <rFont val="Calibri"/>
        <family val="2"/>
      </rPr>
      <t xml:space="preserve"> LORDO</t>
    </r>
    <r>
      <rPr>
        <b/>
        <i/>
        <vertAlign val="subscript"/>
        <sz val="11"/>
        <rFont val="Calibri"/>
        <family val="2"/>
      </rPr>
      <t>2</t>
    </r>
  </si>
  <si>
    <r>
      <t>Δ O</t>
    </r>
    <r>
      <rPr>
        <b/>
        <i/>
        <vertAlign val="subscript"/>
        <sz val="11"/>
        <rFont val="Calibri"/>
        <family val="2"/>
      </rPr>
      <t>CC_FUI</t>
    </r>
  </si>
  <si>
    <r>
      <t>IVA Rimborsabile dall'Erario
relativa a
Δ POS</t>
    </r>
    <r>
      <rPr>
        <b/>
        <i/>
        <vertAlign val="superscript"/>
        <sz val="12"/>
        <rFont val="Calibri"/>
        <family val="2"/>
      </rPr>
      <t>CNI_</t>
    </r>
    <r>
      <rPr>
        <b/>
        <i/>
        <vertAlign val="superscript"/>
        <sz val="9"/>
        <rFont val="Calibri"/>
        <family val="2"/>
      </rPr>
      <t xml:space="preserve">FUI </t>
    </r>
    <r>
      <rPr>
        <b/>
        <i/>
        <vertAlign val="superscript"/>
        <sz val="12"/>
        <rFont val="Calibri"/>
        <family val="2"/>
      </rPr>
      <t>LORDO</t>
    </r>
  </si>
  <si>
    <r>
      <t>IVA per cui si è ottenuto il  rimborso relativa al Δ POS</t>
    </r>
    <r>
      <rPr>
        <b/>
        <i/>
        <vertAlign val="superscript"/>
        <sz val="11"/>
        <rFont val="Calibri"/>
        <family val="2"/>
      </rPr>
      <t>CNI</t>
    </r>
    <r>
      <rPr>
        <b/>
        <i/>
        <vertAlign val="superscript"/>
        <sz val="9"/>
        <rFont val="Calibri"/>
        <family val="2"/>
      </rPr>
      <t xml:space="preserve">_FUI </t>
    </r>
    <r>
      <rPr>
        <b/>
        <i/>
        <vertAlign val="superscript"/>
        <sz val="11"/>
        <rFont val="Calibri"/>
        <family val="2"/>
      </rPr>
      <t>LORDO</t>
    </r>
  </si>
  <si>
    <r>
      <t xml:space="preserve">IVA versata per cui si era precedentemente  ottenuta la sospensione dei versamenti relativa a
Δ POS </t>
    </r>
    <r>
      <rPr>
        <b/>
        <i/>
        <vertAlign val="superscript"/>
        <sz val="11"/>
        <rFont val="Calibri"/>
        <family val="2"/>
      </rPr>
      <t>CNI</t>
    </r>
    <r>
      <rPr>
        <b/>
        <i/>
        <vertAlign val="superscript"/>
        <sz val="9"/>
        <rFont val="Calibri"/>
        <family val="2"/>
      </rPr>
      <t xml:space="preserve">_FUI </t>
    </r>
    <r>
      <rPr>
        <b/>
        <i/>
        <vertAlign val="superscript"/>
        <sz val="11"/>
        <rFont val="Calibri"/>
        <family val="2"/>
      </rPr>
      <t>LORDO</t>
    </r>
  </si>
  <si>
    <t>Art. 31quinquies dell'allegato A alla delibera ARG/gas 64/09 (TIVG) (come modificato dalle deliberazioni 353/2012/R/gas,  363/2012/R/gas e 540/2012/R/gas) e deliberazione 306/2015/E/gas</t>
  </si>
  <si>
    <r>
      <t>OCC</t>
    </r>
    <r>
      <rPr>
        <b/>
        <i/>
        <vertAlign val="subscript"/>
        <sz val="11"/>
        <color theme="1"/>
        <rFont val="Calibri"/>
        <family val="2"/>
        <scheme val="minor"/>
      </rPr>
      <t xml:space="preserve"> </t>
    </r>
    <r>
      <rPr>
        <b/>
        <i/>
        <sz val="11"/>
        <color theme="1"/>
        <rFont val="Calibri"/>
        <family val="2"/>
        <scheme val="minor"/>
      </rPr>
      <t>[€]</t>
    </r>
  </si>
  <si>
    <t>Mese di erogazione del servizio</t>
  </si>
  <si>
    <t>mese di emissione della fattura orginaria</t>
  </si>
  <si>
    <t>NB: Gli importi dichiarati devono far esclusivo riferimento a quanto dichiarato nelle istanze di reintegrazione trasmesse</t>
  </si>
  <si>
    <r>
      <t>Dettaglio dell'ammontare degli oneri sostenuti dal FUI per la cessione del credito successivamente all'emissione delle fatture (O</t>
    </r>
    <r>
      <rPr>
        <b/>
        <i/>
        <vertAlign val="subscript"/>
        <sz val="16"/>
        <color theme="1"/>
        <rFont val="Calibri"/>
        <family val="2"/>
        <scheme val="minor"/>
      </rPr>
      <t>CC_FUI</t>
    </r>
    <r>
      <rPr>
        <b/>
        <i/>
        <sz val="16"/>
        <color theme="1"/>
        <rFont val="Calibri"/>
        <family val="2"/>
        <scheme val="minor"/>
      </rPr>
      <t xml:space="preserve">) </t>
    </r>
    <r>
      <rPr>
        <b/>
        <i/>
        <u/>
        <sz val="16"/>
        <color theme="1"/>
        <rFont val="Calibri"/>
        <family val="2"/>
        <scheme val="minor"/>
      </rPr>
      <t>non considerando</t>
    </r>
    <r>
      <rPr>
        <b/>
        <i/>
        <sz val="16"/>
        <color theme="1"/>
        <rFont val="Calibri"/>
        <family val="2"/>
        <scheme val="minor"/>
      </rPr>
      <t xml:space="preserve"> gli importi originariamente fatturati in coerenza con le disposizioni del comma 4 della D.306/2015/E/gas</t>
    </r>
  </si>
  <si>
    <t>Art. 31quinquies dell'allegato A alla delibera ARG/gas 64/09 (TIVG) (come modificato dalle deliberazione 418/2014/R/gas)</t>
  </si>
  <si>
    <t>ottobre 2014 - settembre 2015</t>
  </si>
  <si>
    <t>6. Abruzzo, Molise, Basilicata e Puglia</t>
  </si>
  <si>
    <t>7. Lazio e Campania</t>
  </si>
  <si>
    <t>8. Sicilia e Calabria</t>
  </si>
  <si>
    <t>Indicare il credito non incassato decorsi almeno 12 mesi dall'emissione delle fatture di cui al comma 31quinquies.1, lettera a) comprensivo degli interessi di mora fatturati ai clienti finali e calcolato al netto:</t>
  </si>
  <si>
    <t>●  degli importi direttamente riscossi dai clienti finali, anche parzialmente, inclusi gli interessi di mora eventualmente versati dal cliente finale;</t>
  </si>
  <si>
    <t>●  dei crediti eventualmente ceduti;</t>
  </si>
  <si>
    <t>●  degli importi oggetto di rateizzazione o dilazione di pagamento;</t>
  </si>
  <si>
    <t>a.t. 2014-2015 (ott 2014 - sett 2015)</t>
  </si>
  <si>
    <t>È esclusa dal calcolo l'IVA per cui l'esercente ha titolo a richiedere il rimborso all'Erario in quanto relativa a crediti non riscossi (in tutto o in parte) per cui, in seguito ad accordi transattivi stragiudiziali con il cliente finale, il fornitore di ultima istanza, ai sensi del medesimo art. 26 del DPR 633/1972, ha emesso note di credito nei confronti del cliente finale medesimo che implicano la rinuncia al credito.</t>
  </si>
  <si>
    <t xml:space="preserve">Indicare l'IVA per cui, alla data di presentazione dell'istanza, il fornitore di ultima istanza ha titolo a richiedere, ai sensi dell'art. 26 del DPR 633/1972, il rimborso all'Erario per il mancato incasso dei crediti (in tutto o in parte) a seguito di procedure concorsuali o a procedure esecutive rimaste infruttuose. Per tali crediti, ai sensi della normativa vigente, il fornitore di ultima istanza deve aver emesso una nota di accredito nei confronti del cliente finale (nel caso di procedure concorsuali tale emissione deve avvenire successivamente all'approvazione del piano di riparto).  </t>
  </si>
  <si>
    <r>
      <t xml:space="preserve">la quota parte del credito non incassato </t>
    </r>
    <r>
      <rPr>
        <i/>
        <sz val="10"/>
        <color theme="1"/>
        <rFont val="Calibri"/>
        <family val="2"/>
        <scheme val="minor"/>
      </rPr>
      <t>CNI_FUI al lordo dell'IVA,</t>
    </r>
    <r>
      <rPr>
        <u/>
        <sz val="10"/>
        <color theme="1"/>
        <rFont val="Calibri"/>
        <family val="2"/>
        <scheme val="minor"/>
      </rPr>
      <t>al netto dell'IVA rimborsabile dall'Erario e dell'IVA con regime di esigibilità differita</t>
    </r>
  </si>
  <si>
    <r>
      <t xml:space="preserve"> CNI</t>
    </r>
    <r>
      <rPr>
        <i/>
        <vertAlign val="subscript"/>
        <sz val="11"/>
        <color theme="1"/>
        <rFont val="Calibri"/>
        <family val="2"/>
      </rPr>
      <t>FUI</t>
    </r>
    <r>
      <rPr>
        <i/>
        <sz val="11"/>
        <color theme="1"/>
        <rFont val="Calibri"/>
        <family val="2"/>
      </rPr>
      <t xml:space="preserve">  netto IVA</t>
    </r>
  </si>
  <si>
    <r>
      <t xml:space="preserve"> CNI</t>
    </r>
    <r>
      <rPr>
        <i/>
        <vertAlign val="subscript"/>
        <sz val="11"/>
        <color theme="1"/>
        <rFont val="Calibri"/>
        <family val="2"/>
      </rPr>
      <t xml:space="preserve">FU </t>
    </r>
    <r>
      <rPr>
        <i/>
        <vertAlign val="superscript"/>
        <sz val="11"/>
        <color theme="1"/>
        <rFont val="Calibri"/>
        <family val="2"/>
      </rPr>
      <t xml:space="preserve">1 </t>
    </r>
    <r>
      <rPr>
        <i/>
        <sz val="11"/>
        <color theme="1"/>
        <rFont val="Calibri"/>
        <family val="2"/>
      </rPr>
      <t>netto IVA</t>
    </r>
  </si>
  <si>
    <t>NB1: Gli importi fatturati entro l'ottavo mese successivo al mese di erogazione della fornitura del servizio vengono dichiarati in maniera aggregata</t>
  </si>
  <si>
    <t>NB2: Gli importi fatturati oltre l'ottavo mese successivo al mese di erogazione della fornitura del servizio vengono dichiarati con un dettaglio mensile del mese di fatturazione</t>
  </si>
  <si>
    <r>
      <rPr>
        <sz val="10"/>
        <rFont val="Calibri"/>
        <family val="2"/>
      </rPr>
      <t>Pari alla differenza tra</t>
    </r>
    <r>
      <rPr>
        <i/>
        <sz val="10"/>
        <rFont val="Calibri"/>
        <family val="2"/>
      </rPr>
      <t xml:space="preserve"> CNI</t>
    </r>
    <r>
      <rPr>
        <i/>
        <vertAlign val="subscript"/>
        <sz val="10"/>
        <rFont val="Calibri"/>
        <family val="2"/>
      </rPr>
      <t xml:space="preserve">FUI </t>
    </r>
    <r>
      <rPr>
        <i/>
        <sz val="10"/>
        <rFont val="Calibri"/>
        <family val="2"/>
      </rPr>
      <t xml:space="preserve">al lordo IVA </t>
    </r>
    <r>
      <rPr>
        <sz val="10"/>
        <rFont val="Calibri"/>
        <family val="2"/>
      </rPr>
      <t>e gli elementi</t>
    </r>
    <r>
      <rPr>
        <i/>
        <sz val="10"/>
        <rFont val="Calibri"/>
        <family val="2"/>
      </rPr>
      <t xml:space="preserve"> IVA rimborsabile dall'Erario</t>
    </r>
    <r>
      <rPr>
        <sz val="10"/>
        <rFont val="Calibri"/>
        <family val="2"/>
      </rPr>
      <t xml:space="preserve"> e </t>
    </r>
    <r>
      <rPr>
        <i/>
        <sz val="10"/>
        <rFont val="Calibri"/>
        <family val="2"/>
      </rPr>
      <t xml:space="preserve"> IVA con regime di esigibilità differita </t>
    </r>
  </si>
  <si>
    <r>
      <t xml:space="preserve"> la quota parte del  </t>
    </r>
    <r>
      <rPr>
        <i/>
        <sz val="10"/>
        <color theme="1"/>
        <rFont val="Calibri"/>
        <family val="2"/>
        <scheme val="minor"/>
      </rPr>
      <t xml:space="preserve"> CNI</t>
    </r>
    <r>
      <rPr>
        <i/>
        <vertAlign val="subscript"/>
        <sz val="10"/>
        <color theme="1"/>
        <rFont val="Calibri"/>
        <family val="2"/>
        <scheme val="minor"/>
      </rPr>
      <t xml:space="preserve">FUI </t>
    </r>
    <r>
      <rPr>
        <i/>
        <sz val="10"/>
        <color theme="1"/>
        <rFont val="Calibri"/>
        <family val="2"/>
        <scheme val="minor"/>
      </rPr>
      <t xml:space="preserve"> netto IVA</t>
    </r>
    <r>
      <rPr>
        <sz val="10"/>
        <color theme="1"/>
        <rFont val="Calibri"/>
        <family val="2"/>
        <scheme val="minor"/>
      </rPr>
      <t xml:space="preserve"> relativa a fatture emesse secondo quanto previsto dall'art. 31quinquies.6</t>
    </r>
  </si>
  <si>
    <r>
      <t>Δ POS</t>
    </r>
    <r>
      <rPr>
        <b/>
        <vertAlign val="superscript"/>
        <sz val="12"/>
        <rFont val="Calibri"/>
        <family val="2"/>
      </rPr>
      <t>CNI_</t>
    </r>
    <r>
      <rPr>
        <b/>
        <vertAlign val="superscript"/>
        <sz val="9"/>
        <rFont val="Calibri"/>
        <family val="2"/>
      </rPr>
      <t>FUI</t>
    </r>
    <r>
      <rPr>
        <b/>
        <vertAlign val="superscript"/>
        <sz val="12"/>
        <rFont val="Calibri"/>
        <family val="2"/>
      </rPr>
      <t xml:space="preserve"> NETTO</t>
    </r>
    <r>
      <rPr>
        <b/>
        <vertAlign val="subscript"/>
        <sz val="11"/>
        <rFont val="Calibri"/>
        <family val="2"/>
      </rPr>
      <t>2</t>
    </r>
  </si>
  <si>
    <t>da detrarre da OCC</t>
  </si>
  <si>
    <r>
      <t>OCC</t>
    </r>
    <r>
      <rPr>
        <b/>
        <i/>
        <vertAlign val="subscript"/>
        <sz val="11"/>
        <color theme="1"/>
        <rFont val="Calibri"/>
        <family val="2"/>
        <scheme val="minor"/>
      </rPr>
      <t xml:space="preserve">FUI </t>
    </r>
    <r>
      <rPr>
        <b/>
        <i/>
        <sz val="11"/>
        <color theme="1"/>
        <rFont val="Calibri"/>
        <family val="2"/>
        <scheme val="minor"/>
      </rPr>
      <t>[€]</t>
    </r>
  </si>
  <si>
    <r>
      <t xml:space="preserve"> OCC</t>
    </r>
    <r>
      <rPr>
        <i/>
        <vertAlign val="subscript"/>
        <sz val="11"/>
        <color theme="1"/>
        <rFont val="Calibri"/>
        <family val="2"/>
      </rPr>
      <t>FUI</t>
    </r>
    <r>
      <rPr>
        <i/>
        <sz val="11"/>
        <color theme="1"/>
        <rFont val="Calibri"/>
        <family val="2"/>
      </rPr>
      <t xml:space="preserve">  netto IVA</t>
    </r>
  </si>
  <si>
    <r>
      <t xml:space="preserve"> OCC</t>
    </r>
    <r>
      <rPr>
        <i/>
        <vertAlign val="subscript"/>
        <sz val="11"/>
        <color theme="1"/>
        <rFont val="Calibri"/>
        <family val="2"/>
      </rPr>
      <t xml:space="preserve">FUI </t>
    </r>
    <r>
      <rPr>
        <i/>
        <vertAlign val="superscript"/>
        <sz val="11"/>
        <color theme="1"/>
        <rFont val="Calibri"/>
        <family val="2"/>
      </rPr>
      <t xml:space="preserve">1 </t>
    </r>
    <r>
      <rPr>
        <i/>
        <sz val="11"/>
        <color theme="1"/>
        <rFont val="Calibri"/>
        <family val="2"/>
      </rPr>
      <t>netto IVA</t>
    </r>
  </si>
  <si>
    <r>
      <t>O</t>
    </r>
    <r>
      <rPr>
        <b/>
        <i/>
        <vertAlign val="subscript"/>
        <sz val="10"/>
        <color theme="1"/>
        <rFont val="Calibri"/>
        <family val="2"/>
        <scheme val="minor"/>
      </rPr>
      <t>CC_FUI</t>
    </r>
    <r>
      <rPr>
        <b/>
        <i/>
        <sz val="10"/>
        <color theme="1"/>
        <rFont val="Calibri"/>
        <family val="2"/>
        <scheme val="minor"/>
      </rPr>
      <t xml:space="preserve"> netto IVA</t>
    </r>
  </si>
  <si>
    <r>
      <t>O</t>
    </r>
    <r>
      <rPr>
        <b/>
        <i/>
        <vertAlign val="subscript"/>
        <sz val="10"/>
        <color theme="1"/>
        <rFont val="Calibri"/>
        <family val="2"/>
        <scheme val="minor"/>
      </rPr>
      <t>CC_FUI</t>
    </r>
    <r>
      <rPr>
        <b/>
        <i/>
        <vertAlign val="superscript"/>
        <sz val="10"/>
        <color theme="1"/>
        <rFont val="Calibri"/>
        <family val="2"/>
        <scheme val="minor"/>
      </rPr>
      <t xml:space="preserve">1 </t>
    </r>
    <r>
      <rPr>
        <b/>
        <i/>
        <sz val="10"/>
        <color theme="1"/>
        <rFont val="Calibri"/>
        <family val="2"/>
        <scheme val="minor"/>
      </rPr>
      <t>netto IVA</t>
    </r>
  </si>
  <si>
    <r>
      <t xml:space="preserve">ammontare degli oneri sostenuti dal FUI per la cessione del credito successivamente all'emissione delle fatture, </t>
    </r>
    <r>
      <rPr>
        <u/>
        <sz val="10"/>
        <color theme="1"/>
        <rFont val="Calibri"/>
        <family val="2"/>
      </rPr>
      <t>al netto dell'IVA rimborsabile dall'Erario e dell'IVA con regime di esigibilità differita</t>
    </r>
  </si>
  <si>
    <r>
      <t xml:space="preserve"> CNI</t>
    </r>
    <r>
      <rPr>
        <b/>
        <vertAlign val="subscript"/>
        <sz val="10"/>
        <color theme="1"/>
        <rFont val="Calibri"/>
        <family val="2"/>
        <scheme val="minor"/>
      </rPr>
      <t>FUI</t>
    </r>
    <r>
      <rPr>
        <b/>
        <sz val="10"/>
        <color theme="1"/>
        <rFont val="Calibri"/>
        <family val="2"/>
        <scheme val="minor"/>
      </rPr>
      <t xml:space="preserve"> netto IVA</t>
    </r>
  </si>
  <si>
    <r>
      <t xml:space="preserve"> CNI</t>
    </r>
    <r>
      <rPr>
        <b/>
        <vertAlign val="subscript"/>
        <sz val="10"/>
        <color theme="1"/>
        <rFont val="Calibri"/>
        <family val="2"/>
        <scheme val="minor"/>
      </rPr>
      <t>FUI</t>
    </r>
    <r>
      <rPr>
        <b/>
        <vertAlign val="superscript"/>
        <sz val="10"/>
        <color theme="1"/>
        <rFont val="Calibri"/>
        <family val="2"/>
        <scheme val="minor"/>
      </rPr>
      <t>1</t>
    </r>
    <r>
      <rPr>
        <b/>
        <sz val="10"/>
        <color theme="1"/>
        <rFont val="Calibri"/>
        <family val="2"/>
        <scheme val="minor"/>
      </rPr>
      <t xml:space="preserve"> netto IVA</t>
    </r>
  </si>
  <si>
    <r>
      <t>CR</t>
    </r>
    <r>
      <rPr>
        <i/>
        <vertAlign val="subscript"/>
        <sz val="11"/>
        <color theme="1"/>
        <rFont val="Calibri"/>
        <family val="2"/>
        <scheme val="minor"/>
      </rPr>
      <t>FUI_TOT</t>
    </r>
  </si>
  <si>
    <r>
      <t>CR</t>
    </r>
    <r>
      <rPr>
        <b/>
        <i/>
        <vertAlign val="subscript"/>
        <sz val="10"/>
        <color theme="1"/>
        <rFont val="Calibri"/>
        <family val="2"/>
        <scheme val="minor"/>
      </rPr>
      <t>FUI_TOT</t>
    </r>
  </si>
  <si>
    <t>Indicare il totale degli importi indicati nelle fatture di cui al comma 31quinquies.1 lettera a) al momento dell'emissione.</t>
  </si>
  <si>
    <t xml:space="preserve">Il totale degli importi deve essere pari con quanto risultante nella precedente cella: I24  </t>
  </si>
  <si>
    <r>
      <t>O</t>
    </r>
    <r>
      <rPr>
        <b/>
        <i/>
        <vertAlign val="subscript"/>
        <sz val="11"/>
        <rFont val="Calibri"/>
        <family val="2"/>
      </rPr>
      <t>CC_FUI_ammessi</t>
    </r>
    <r>
      <rPr>
        <b/>
        <i/>
        <sz val="11"/>
        <rFont val="Calibri"/>
        <family val="2"/>
      </rPr>
      <t xml:space="preserve"> </t>
    </r>
  </si>
  <si>
    <t>calcolo con decalage</t>
  </si>
  <si>
    <r>
      <t>la quota parte del O</t>
    </r>
    <r>
      <rPr>
        <vertAlign val="subscript"/>
        <sz val="10"/>
        <color theme="1"/>
        <rFont val="Calibri"/>
        <family val="2"/>
      </rPr>
      <t>CC_</t>
    </r>
    <r>
      <rPr>
        <i/>
        <vertAlign val="subscript"/>
        <sz val="10"/>
        <color theme="1"/>
        <rFont val="Calibri"/>
        <family val="2"/>
      </rPr>
      <t>FUI</t>
    </r>
    <r>
      <rPr>
        <i/>
        <sz val="10"/>
        <color theme="1"/>
        <rFont val="Calibri"/>
        <family val="2"/>
      </rPr>
      <t xml:space="preserve"> netto IVA</t>
    </r>
    <r>
      <rPr>
        <sz val="10"/>
        <color theme="1"/>
        <rFont val="Calibri"/>
        <family val="2"/>
      </rPr>
      <t xml:space="preserve"> relativa a fatture originariamente emesse secondo quanto previsto dall'art. 31quinquies.6</t>
    </r>
  </si>
  <si>
    <t xml:space="preserve">Il totale degli importi deve essere pari con quanto risultante nelle precedenti celle: G40 - M40 - N40  </t>
  </si>
  <si>
    <t xml:space="preserve">Il totale degli importi deve essere pari con quanto risultante nelle precedenti celle: H40 - O40 - P40  </t>
  </si>
  <si>
    <t xml:space="preserve">Il totale degli importi deve essere pari con quanto risultante nelle precedenti celle: I40 - Q40 - R40  </t>
  </si>
  <si>
    <t>11)</t>
  </si>
  <si>
    <t>Ai sensi del comma 31quinquies.1 del TIVG ciascun fornitore di ultima istanza partecipa al meccanismo di reintegrazione morosità con riferimento alla specifica sessione, agli oneri sostenuti relativamente a fatture emesse da almeno 12 mesi nei confronti dei clienti finali titolari di punti di riconsegna di cui al comma 2.3, lettera c) del TIVG:</t>
  </si>
  <si>
    <r>
      <t>V</t>
    </r>
    <r>
      <rPr>
        <b/>
        <i/>
        <vertAlign val="subscript"/>
        <sz val="10"/>
        <rFont val="Calibri"/>
        <family val="2"/>
        <scheme val="minor"/>
      </rPr>
      <t>FUI</t>
    </r>
  </si>
  <si>
    <r>
      <t>Indicare l'energia  complessivamente prelevata presso i punti di riconsegna cui è fornito il servizio di fornitura di ultima istanza e alla quale è applicato il corrispettivo INA</t>
    </r>
    <r>
      <rPr>
        <vertAlign val="subscript"/>
        <sz val="10"/>
        <rFont val="Calibri"/>
        <family val="2"/>
      </rPr>
      <t>UI</t>
    </r>
    <r>
      <rPr>
        <sz val="10"/>
        <rFont val="Calibri"/>
        <family val="2"/>
      </rPr>
      <t>, nel periodo per  cui è quantificato l'ammontare di reintegrazione</t>
    </r>
  </si>
  <si>
    <r>
      <t>CR</t>
    </r>
    <r>
      <rPr>
        <b/>
        <i/>
        <vertAlign val="subscript"/>
        <sz val="10"/>
        <rFont val="Calibri"/>
        <family val="2"/>
        <scheme val="minor"/>
      </rPr>
      <t>FUI</t>
    </r>
  </si>
  <si>
    <t>Indicare il totale degli importi indicati nelle fatture di cui al comma 31quinquies.1 lettera a) al momento dell'emissione, valorizzati al netto della percentuale di cui al comma 31 quinquies.5, lett.a), nel caso tali fatture siano emesse oltre l'ultimo giorno dell'ottavo mese successivo al mese di erogazione della fornitura</t>
  </si>
  <si>
    <r>
      <t xml:space="preserve">Il </t>
    </r>
    <r>
      <rPr>
        <i/>
        <sz val="10"/>
        <rFont val="Calibri"/>
        <family val="2"/>
      </rPr>
      <t>CNI al lordo dell'IVA</t>
    </r>
    <r>
      <rPr>
        <sz val="10"/>
        <rFont val="Calibri"/>
        <family val="2"/>
      </rPr>
      <t xml:space="preserve"> include la quota parte del valore dell'importo rinunciato a seguito di accordi transattivi o di ristrutturazione del debito, calcolata applicando il criterio di computazione di cui ai comma 31quinquies.5, lettera c) del TIVG come modificato dalla deliberazione 418/2014/R/gas.</t>
    </r>
  </si>
  <si>
    <t>● degli importi oggetto di accordi transattivi o di ristrutturazione del debito;</t>
  </si>
  <si>
    <r>
      <t xml:space="preserve">Ai fini della determinazione dell'IVA da sottrarre a </t>
    </r>
    <r>
      <rPr>
        <i/>
        <sz val="10"/>
        <color theme="1"/>
        <rFont val="Calibri"/>
        <family val="2"/>
      </rPr>
      <t>CNI</t>
    </r>
    <r>
      <rPr>
        <i/>
        <vertAlign val="subscript"/>
        <sz val="10"/>
        <color theme="1"/>
        <rFont val="Calibri"/>
        <family val="2"/>
      </rPr>
      <t>FUI</t>
    </r>
    <r>
      <rPr>
        <i/>
        <sz val="10"/>
        <color theme="1"/>
        <rFont val="Calibri"/>
        <family val="2"/>
      </rPr>
      <t xml:space="preserve"> al lordo IVA </t>
    </r>
    <r>
      <rPr>
        <sz val="10"/>
        <color theme="1"/>
        <rFont val="Calibri"/>
        <family val="2"/>
      </rPr>
      <t>si applicano le disposizioni di cui al comma 31quinquies.5 lettera e) del TIVG come modificato dalla deliberazione 418/2014/R/gas.</t>
    </r>
  </si>
  <si>
    <t>Indicare l'IVA con regime di "esigibilità differita", di cui all'art. 6.5 del DPR 633/1972, che il fornitore di ultima istanza ha titolo a versare all'Erario in seguito alla riscossione del credito vantato nei confronti dello Stato o degli altri soggetti individuati dal medesimo art. 6.5 del D.P.R. 633/1972. Non va considerata l'IVA relativa a crediti oggetto di cessione in quanto il regime di "esigibilità differita dell'IVA" non è applicabile ai crediti ceduti a soggetti terzi. Ai fini della determinazione dell'IVA da sottrarre a CNIFUI al lordo IVA si applicano le disposizioni di cui al comma 31quinquies.5 lettera e) del TIVG come modificato dalla deliberazione 418/2014/R/gas.</t>
  </si>
  <si>
    <r>
      <t xml:space="preserve"> CNI</t>
    </r>
    <r>
      <rPr>
        <b/>
        <i/>
        <vertAlign val="subscript"/>
        <sz val="10"/>
        <rFont val="Calibri"/>
        <family val="2"/>
      </rPr>
      <t>FUI</t>
    </r>
    <r>
      <rPr>
        <b/>
        <i/>
        <sz val="10"/>
        <rFont val="Calibri"/>
        <family val="2"/>
      </rPr>
      <t xml:space="preserve"> </t>
    </r>
  </si>
  <si>
    <r>
      <t>O</t>
    </r>
    <r>
      <rPr>
        <b/>
        <i/>
        <vertAlign val="subscript"/>
        <sz val="10"/>
        <rFont val="Calibri"/>
        <family val="2"/>
        <scheme val="minor"/>
      </rPr>
      <t>CC_FUI</t>
    </r>
  </si>
  <si>
    <r>
      <t>O</t>
    </r>
    <r>
      <rPr>
        <b/>
        <i/>
        <vertAlign val="subscript"/>
        <sz val="10"/>
        <rFont val="Calibri"/>
        <family val="2"/>
        <scheme val="minor"/>
      </rPr>
      <t>LEG_FUI</t>
    </r>
  </si>
  <si>
    <r>
      <t>O</t>
    </r>
    <r>
      <rPr>
        <b/>
        <i/>
        <vertAlign val="subscript"/>
        <sz val="10"/>
        <rFont val="Calibri"/>
        <family val="2"/>
        <scheme val="minor"/>
      </rPr>
      <t>LEG_ammissibili</t>
    </r>
  </si>
  <si>
    <r>
      <t>Ammontare massimo di O</t>
    </r>
    <r>
      <rPr>
        <vertAlign val="subscript"/>
        <sz val="10"/>
        <rFont val="Calibri"/>
        <family val="2"/>
      </rPr>
      <t>LEG_FUI</t>
    </r>
    <r>
      <rPr>
        <sz val="10"/>
        <rFont val="Calibri"/>
        <family val="2"/>
      </rPr>
      <t xml:space="preserve"> ammissibile al meccanismo che ,ai sensi del comma 31quinquies.4 del TIVG, non può essere, per ciascun anno termico di erogazione del servizio di fornitura di ultima istanza, maggiore del 5% del credito non incassato al netto IVA (</t>
    </r>
    <r>
      <rPr>
        <i/>
        <sz val="10"/>
        <rFont val="Calibri"/>
        <family val="2"/>
      </rPr>
      <t>CNI</t>
    </r>
    <r>
      <rPr>
        <i/>
        <vertAlign val="subscript"/>
        <sz val="10"/>
        <rFont val="Calibri"/>
        <family val="2"/>
      </rPr>
      <t>FUI</t>
    </r>
    <r>
      <rPr>
        <sz val="10"/>
        <rFont val="Calibri"/>
        <family val="2"/>
      </rPr>
      <t>).</t>
    </r>
  </si>
  <si>
    <t>Ammontare degli oneri per la cessione del credito ammessi,ai sensi del comma 31quinquies.5, al meccanismo di reintegrazione degli oneri della morosità.</t>
  </si>
  <si>
    <r>
      <t>V</t>
    </r>
    <r>
      <rPr>
        <i/>
        <vertAlign val="subscript"/>
        <sz val="11"/>
        <rFont val="Calibri"/>
        <family val="2"/>
        <scheme val="minor"/>
      </rPr>
      <t>FUI</t>
    </r>
  </si>
  <si>
    <t>importi relativi a fatture emesse entro il termine dell'ottavo mese successivo al mese di erogazione della fornitura del servizio (campo da compilare)</t>
  </si>
  <si>
    <t>importi relativi a fatture emesse oltre il termine dell'ottavo mese successivo al mese di erogazione della fornitura del servizio (campo da compilare)</t>
  </si>
  <si>
    <t>Indicare la somma dell'energia mensile complessivamente prelevata nell'ambito di fornitura di ultima istanza presso i punti di riconsegna non disalimentabili cui è erogato tale servizio, in ciascun mese della sessione di reintegrazione sopra indicata.</t>
  </si>
  <si>
    <t>● degli importi oggetto di rateizzazione o dilazione di pagamento;</t>
  </si>
  <si>
    <t xml:space="preserve">● degli importi oggetto di accordi transattivi o di ristrutturazione del debito.  </t>
  </si>
  <si>
    <t>Con esclusivo riferimento agli accordi transattivi o di ristrutturazione del debito conclusi a partire dall'entrata in vigore della deliberazione 526/2015/R/comI, il CNI al lordo dell'IVA include la quota parte del valore dell'importo rinunciato a seguito di accordi transattivi o di ristrutturazione del debito, calcolata applicando il criterio di computazione di cui ai comma 31quinquies.5, lettera c) del TIVG come modificato dalla deliberazione 418/2014/R/gas.</t>
  </si>
  <si>
    <r>
      <t>Indicare la quota parte del Δ POS</t>
    </r>
    <r>
      <rPr>
        <vertAlign val="superscript"/>
        <sz val="10"/>
        <color theme="1"/>
        <rFont val="Calibri"/>
        <family val="2"/>
      </rPr>
      <t>CNI_FUI</t>
    </r>
    <r>
      <rPr>
        <sz val="10"/>
        <color theme="1"/>
        <rFont val="Calibri"/>
        <family val="2"/>
      </rPr>
      <t xml:space="preserve"> </t>
    </r>
    <r>
      <rPr>
        <vertAlign val="superscript"/>
        <sz val="10"/>
        <color theme="1"/>
        <rFont val="Calibri"/>
        <family val="2"/>
      </rPr>
      <t>LORDO</t>
    </r>
    <r>
      <rPr>
        <vertAlign val="subscript"/>
        <sz val="10"/>
        <color theme="1"/>
        <rFont val="Calibri"/>
        <family val="2"/>
      </rPr>
      <t xml:space="preserve">2  </t>
    </r>
    <r>
      <rPr>
        <sz val="10"/>
        <color theme="1"/>
        <rFont val="Calibri"/>
        <family val="2"/>
      </rPr>
      <t>relativa a fatture emesse secondo quanto previsto dall'art.4 della delibera 306/2015/E/gas.</t>
    </r>
  </si>
  <si>
    <t>4) accordi transattivi o di ristrutturazioine del debito con il cliente finale;</t>
  </si>
  <si>
    <r>
      <t xml:space="preserve">Relativamente a quet'ultimo punto, con riferimento agli accordi conclusi a partire dall'entrata in vigore della deliberazione 526/2015/R/com, il </t>
    </r>
    <r>
      <rPr>
        <sz val="10"/>
        <color theme="4"/>
        <rFont val="Symbol"/>
        <family val="1"/>
        <charset val="2"/>
      </rPr>
      <t>D</t>
    </r>
    <r>
      <rPr>
        <sz val="10"/>
        <color theme="4"/>
        <rFont val="Calibri"/>
        <family val="2"/>
      </rPr>
      <t>NEG</t>
    </r>
    <r>
      <rPr>
        <vertAlign val="superscript"/>
        <sz val="10"/>
        <color theme="4"/>
        <rFont val="Calibri"/>
        <family val="2"/>
      </rPr>
      <t>CNI_FUI LORDO</t>
    </r>
    <r>
      <rPr>
        <sz val="10"/>
        <color theme="4"/>
        <rFont val="Calibri"/>
        <family val="2"/>
      </rPr>
      <t xml:space="preserve"> deve essere calcolato al netto della quota parte del valore rinunciato calcolata applicando il criterio di computazione di cui ai comma 31quinquies.5, lettera c) del TIVG come modificato dalla deliberazione 418/2014/R/gas.  </t>
    </r>
  </si>
  <si>
    <t>3) successivi conguagli e rettifiche (in diminuzione);</t>
  </si>
  <si>
    <t xml:space="preserve">mancato incasso dei crediti (in tutto o in parte) a seguito di procedure concorsuali o a procedure esecutive rimaste infruttuose. Per tali crediti, ai sensi della normativa vigente, il fornitore di ultima istanza deve aver emesso una nota di accredito nei confronti del cliente finale (nel caso di procedure concorsuali tale emissione deve avvenire successivamente all'approvazione del piano di riparto).  </t>
  </si>
  <si>
    <t>È esclusa dal calcolo l'IVA per cui è stato richiesto il rimborso all'Erario in quanto relativa a crediti non riscossi (in tutto o in parte) per cui, in seguito ad accordi transattivi stragiudiziali con il cliente finale, il fornitore di ultima istanza, ai sensi del medesimo art. 26 del DPR 633/1972, ha emesso note di credito nei confronti del cliente finale medesimo che implicano la rinuncia al credito.</t>
  </si>
  <si>
    <r>
      <t>Ai fini della determinazione dell'IVA da sottrarre a CNI</t>
    </r>
    <r>
      <rPr>
        <vertAlign val="subscript"/>
        <sz val="10"/>
        <color theme="1"/>
        <rFont val="Calibri"/>
        <family val="2"/>
      </rPr>
      <t xml:space="preserve">FUI </t>
    </r>
    <r>
      <rPr>
        <sz val="10"/>
        <color theme="1"/>
        <rFont val="Calibri"/>
        <family val="2"/>
      </rPr>
      <t>al lordo IVA si applicano le disposizioni di cui al comma 31quinquies.4 lettera c) del TIVG come modificato dalla deliberazione 362/2013/R/gas.</t>
    </r>
  </si>
  <si>
    <t>dello Stato o degli altri soggetti individuati dal medesimo art. 6.5 del D.P.R. 633/1972. Non va considerata l'IVA relativa a crediti oggetto di cessione in quanto il regime di "esigibilità differita dell'IVA" non è applicabile ai crediti ceduti a soggetti terzi.  Ai fini della determinazione dell'IVA da sottrarre a CNIFUI al lordo IVA si applicano le disposizioni di cui al comma 31quinquies.4 lettera c) del TIVG come modificato dalla deliberazione 362/2013/R/gas.</t>
  </si>
  <si>
    <r>
      <t xml:space="preserve"> da compilare obbligatoriamente nel caso di avvenuta dichiarazione di importi O</t>
    </r>
    <r>
      <rPr>
        <vertAlign val="subscript"/>
        <sz val="11"/>
        <color theme="1"/>
        <rFont val="Calibri"/>
        <family val="2"/>
        <scheme val="minor"/>
      </rPr>
      <t xml:space="preserve">CCFUI </t>
    </r>
    <r>
      <rPr>
        <sz val="11"/>
        <color theme="1"/>
        <rFont val="Calibri"/>
        <family val="2"/>
        <scheme val="minor"/>
      </rPr>
      <t>anche in precedenti istanze di reintegrazione</t>
    </r>
  </si>
  <si>
    <t>01/10/2015 - 30/09/2016</t>
  </si>
  <si>
    <t>ottobre 2015 - settembre 2016</t>
  </si>
  <si>
    <t>a.t. 2015-2016 (ott 2015 - sett 2016)</t>
  </si>
  <si>
    <t>RIQUADRO 1</t>
  </si>
  <si>
    <t>RIQUADRO 2</t>
  </si>
  <si>
    <t xml:space="preserve">NOTE DI COMPILAZIONE (RIQUADRO 1) </t>
  </si>
  <si>
    <t>Tempo medio di emissione</t>
  </si>
  <si>
    <t>tra 8° e 9° mese</t>
  </si>
  <si>
    <t>tra 9° e 10° mese</t>
  </si>
  <si>
    <t>tra 10° e 11° mese</t>
  </si>
  <si>
    <t>tra 11° e 12° mese</t>
  </si>
  <si>
    <t>oltre 12° mese</t>
  </si>
  <si>
    <t xml:space="preserve">NOTE DI COMPILAZIONE (RIQUADRO 2) </t>
  </si>
  <si>
    <t>entro 8° mese</t>
  </si>
  <si>
    <t>Con riferimento a ciascuna fattura, il tempo intercorrente tra il mese di di erogazione della fornitura e il mese di emissione della fattura, ponderato sulla base dei consumi mensili</t>
  </si>
  <si>
    <t>NOTA BENE: Per comunicare le tempistiche di fatturazione in relazione al periodo di erogazione del servizio, l'impresa può scegliere alternativamente la compilazione del riquadro 1 oppure del riquadro n. 2</t>
  </si>
  <si>
    <r>
      <t xml:space="preserve"> CNI</t>
    </r>
    <r>
      <rPr>
        <i/>
        <vertAlign val="subscript"/>
        <sz val="11"/>
        <color theme="1"/>
        <rFont val="Calibri"/>
        <family val="2"/>
      </rPr>
      <t xml:space="preserve">FUI </t>
    </r>
    <r>
      <rPr>
        <i/>
        <vertAlign val="superscript"/>
        <sz val="11"/>
        <color theme="1"/>
        <rFont val="Calibri"/>
        <family val="2"/>
      </rPr>
      <t xml:space="preserve">1 </t>
    </r>
    <r>
      <rPr>
        <i/>
        <sz val="11"/>
        <color theme="1"/>
        <rFont val="Calibri"/>
        <family val="2"/>
      </rPr>
      <t>netto IVA</t>
    </r>
  </si>
  <si>
    <r>
      <t>Δ POS</t>
    </r>
    <r>
      <rPr>
        <b/>
        <i/>
        <vertAlign val="superscript"/>
        <sz val="12"/>
        <rFont val="Calibri"/>
        <family val="2"/>
      </rPr>
      <t>CNI_</t>
    </r>
    <r>
      <rPr>
        <b/>
        <i/>
        <vertAlign val="superscript"/>
        <sz val="9"/>
        <rFont val="Calibri"/>
        <family val="2"/>
      </rPr>
      <t>FUI</t>
    </r>
    <r>
      <rPr>
        <b/>
        <i/>
        <vertAlign val="superscript"/>
        <sz val="12"/>
        <rFont val="Calibri"/>
        <family val="2"/>
      </rPr>
      <t xml:space="preserve"> LORDO</t>
    </r>
    <r>
      <rPr>
        <b/>
        <i/>
        <vertAlign val="subscript"/>
        <sz val="11"/>
        <rFont val="Calibri"/>
        <family val="2"/>
      </rPr>
      <t>1</t>
    </r>
  </si>
  <si>
    <r>
      <t>Δ POS</t>
    </r>
    <r>
      <rPr>
        <b/>
        <i/>
        <vertAlign val="superscript"/>
        <sz val="12"/>
        <rFont val="Calibri"/>
        <family val="2"/>
      </rPr>
      <t>CNI_</t>
    </r>
    <r>
      <rPr>
        <b/>
        <i/>
        <vertAlign val="superscript"/>
        <sz val="9"/>
        <rFont val="Calibri"/>
        <family val="2"/>
      </rPr>
      <t>FUI</t>
    </r>
    <r>
      <rPr>
        <b/>
        <i/>
        <vertAlign val="superscript"/>
        <sz val="12"/>
        <rFont val="Calibri"/>
        <family val="2"/>
      </rPr>
      <t xml:space="preserve"> LORDO</t>
    </r>
    <r>
      <rPr>
        <b/>
        <i/>
        <vertAlign val="subscript"/>
        <sz val="12"/>
        <rFont val="Calibri"/>
        <family val="2"/>
      </rPr>
      <t>2</t>
    </r>
  </si>
  <si>
    <r>
      <t>IVA Rimborsabile dall'Erario
relativa a
Δ POS</t>
    </r>
    <r>
      <rPr>
        <b/>
        <i/>
        <vertAlign val="superscript"/>
        <sz val="12"/>
        <rFont val="Calibri"/>
        <family val="2"/>
      </rPr>
      <t>CNI_</t>
    </r>
    <r>
      <rPr>
        <b/>
        <i/>
        <vertAlign val="superscript"/>
        <sz val="9"/>
        <rFont val="Calibri"/>
        <family val="2"/>
      </rPr>
      <t xml:space="preserve">FUI </t>
    </r>
    <r>
      <rPr>
        <b/>
        <i/>
        <vertAlign val="superscript"/>
        <sz val="12"/>
        <rFont val="Calibri"/>
        <family val="2"/>
      </rPr>
      <t>LORDO</t>
    </r>
    <r>
      <rPr>
        <b/>
        <i/>
        <vertAlign val="subscript"/>
        <sz val="12"/>
        <rFont val="Calibri"/>
        <family val="2"/>
      </rPr>
      <t>1</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</si>
  <si>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FUI</t>
    </r>
    <r>
      <rPr>
        <b/>
        <vertAlign val="superscript"/>
        <sz val="12"/>
        <rFont val="Calibri"/>
        <family val="2"/>
      </rPr>
      <t xml:space="preserve"> LORDO</t>
    </r>
    <r>
      <rPr>
        <b/>
        <vertAlign val="subscript"/>
        <sz val="12"/>
        <rFont val="Calibri"/>
        <family val="2"/>
      </rPr>
      <t>1</t>
    </r>
  </si>
  <si>
    <r>
      <t xml:space="preserve"> </t>
    </r>
    <r>
      <rPr>
        <i/>
        <sz val="11"/>
        <color theme="1"/>
        <rFont val="Symbol"/>
        <family val="1"/>
        <charset val="2"/>
      </rPr>
      <t>D</t>
    </r>
    <r>
      <rPr>
        <i/>
        <sz val="11"/>
        <color theme="1"/>
        <rFont val="Calibri"/>
        <family val="2"/>
      </rPr>
      <t>OCC</t>
    </r>
    <r>
      <rPr>
        <i/>
        <vertAlign val="subscript"/>
        <sz val="11"/>
        <color theme="1"/>
        <rFont val="Calibri"/>
        <family val="2"/>
      </rPr>
      <t>FUI</t>
    </r>
    <r>
      <rPr>
        <i/>
        <sz val="11"/>
        <color theme="1"/>
        <rFont val="Calibri"/>
        <family val="2"/>
      </rPr>
      <t xml:space="preserve">  netto IVA</t>
    </r>
  </si>
  <si>
    <r>
      <t xml:space="preserve"> </t>
    </r>
    <r>
      <rPr>
        <i/>
        <sz val="11"/>
        <color theme="1"/>
        <rFont val="Symbol"/>
        <family val="1"/>
        <charset val="2"/>
      </rPr>
      <t>D</t>
    </r>
    <r>
      <rPr>
        <i/>
        <sz val="11"/>
        <color theme="1"/>
        <rFont val="Calibri"/>
        <family val="2"/>
      </rPr>
      <t>OCC</t>
    </r>
    <r>
      <rPr>
        <i/>
        <vertAlign val="subscript"/>
        <sz val="11"/>
        <color theme="1"/>
        <rFont val="Calibri"/>
        <family val="2"/>
      </rPr>
      <t xml:space="preserve">FUI </t>
    </r>
    <r>
      <rPr>
        <i/>
        <vertAlign val="superscript"/>
        <sz val="11"/>
        <color theme="1"/>
        <rFont val="Calibri"/>
        <family val="2"/>
      </rPr>
      <t xml:space="preserve">1 </t>
    </r>
    <r>
      <rPr>
        <i/>
        <sz val="11"/>
        <color theme="1"/>
        <rFont val="Calibri"/>
        <family val="2"/>
      </rPr>
      <t>netto IVA</t>
    </r>
  </si>
  <si>
    <r>
      <t>Δ POS</t>
    </r>
    <r>
      <rPr>
        <b/>
        <vertAlign val="superscript"/>
        <sz val="12"/>
        <rFont val="Calibri"/>
        <family val="2"/>
      </rPr>
      <t>CNI_</t>
    </r>
    <r>
      <rPr>
        <b/>
        <vertAlign val="superscript"/>
        <sz val="9"/>
        <rFont val="Calibri"/>
        <family val="2"/>
      </rPr>
      <t>FUI</t>
    </r>
    <r>
      <rPr>
        <b/>
        <vertAlign val="superscript"/>
        <sz val="12"/>
        <rFont val="Calibri"/>
        <family val="2"/>
      </rPr>
      <t xml:space="preserve"> NETTO</t>
    </r>
    <r>
      <rPr>
        <b/>
        <vertAlign val="subscript"/>
        <sz val="11"/>
        <rFont val="Calibri"/>
        <family val="2"/>
      </rPr>
      <t>1</t>
    </r>
  </si>
  <si>
    <t xml:space="preserve">Il totale degli importi deve essere pari con quanto risultante nelle precedenti celle: F41 - L41 - M41  </t>
  </si>
  <si>
    <r>
      <rPr>
        <b/>
        <i/>
        <sz val="10"/>
        <color theme="1"/>
        <rFont val="Symbol"/>
        <family val="1"/>
        <charset val="2"/>
      </rPr>
      <t>D</t>
    </r>
    <r>
      <rPr>
        <b/>
        <i/>
        <sz val="10"/>
        <color theme="1"/>
        <rFont val="Calibri"/>
        <family val="2"/>
        <scheme val="minor"/>
      </rPr>
      <t>OCC</t>
    </r>
    <r>
      <rPr>
        <b/>
        <i/>
        <vertAlign val="subscript"/>
        <sz val="10"/>
        <color theme="1"/>
        <rFont val="Calibri"/>
        <family val="2"/>
        <scheme val="minor"/>
      </rPr>
      <t>_FUI</t>
    </r>
    <r>
      <rPr>
        <b/>
        <i/>
        <sz val="10"/>
        <color theme="1"/>
        <rFont val="Calibri"/>
        <family val="2"/>
        <scheme val="minor"/>
      </rPr>
      <t xml:space="preserve"> netto IVA</t>
    </r>
  </si>
  <si>
    <r>
      <rPr>
        <b/>
        <i/>
        <sz val="10"/>
        <color theme="1"/>
        <rFont val="Symbol"/>
        <family val="1"/>
        <charset val="2"/>
      </rPr>
      <t>D</t>
    </r>
    <r>
      <rPr>
        <b/>
        <i/>
        <sz val="10"/>
        <color theme="1"/>
        <rFont val="Calibri"/>
        <family val="2"/>
        <scheme val="minor"/>
      </rPr>
      <t>OCC</t>
    </r>
    <r>
      <rPr>
        <b/>
        <i/>
        <vertAlign val="subscript"/>
        <sz val="10"/>
        <color theme="1"/>
        <rFont val="Calibri"/>
        <family val="2"/>
        <scheme val="minor"/>
      </rPr>
      <t>_FUI</t>
    </r>
    <r>
      <rPr>
        <b/>
        <i/>
        <vertAlign val="superscript"/>
        <sz val="10"/>
        <color theme="1"/>
        <rFont val="Calibri"/>
        <family val="2"/>
        <scheme val="minor"/>
      </rPr>
      <t xml:space="preserve">1 </t>
    </r>
    <r>
      <rPr>
        <b/>
        <i/>
        <sz val="10"/>
        <color theme="1"/>
        <rFont val="Calibri"/>
        <family val="2"/>
        <scheme val="minor"/>
      </rPr>
      <t>netto IVA</t>
    </r>
  </si>
  <si>
    <r>
      <t>Δ POS</t>
    </r>
    <r>
      <rPr>
        <vertAlign val="superscript"/>
        <sz val="12"/>
        <rFont val="Calibri"/>
        <family val="2"/>
      </rPr>
      <t>CNI_</t>
    </r>
    <r>
      <rPr>
        <vertAlign val="superscript"/>
        <sz val="9"/>
        <rFont val="Calibri"/>
        <family val="2"/>
      </rPr>
      <t>FUI</t>
    </r>
    <r>
      <rPr>
        <vertAlign val="superscript"/>
        <sz val="12"/>
        <rFont val="Calibri"/>
        <family val="2"/>
      </rPr>
      <t xml:space="preserve"> NETTO IVA</t>
    </r>
  </si>
  <si>
    <r>
      <t>Δ POS</t>
    </r>
    <r>
      <rPr>
        <b/>
        <vertAlign val="superscript"/>
        <sz val="12"/>
        <rFont val="Calibri"/>
        <family val="2"/>
      </rPr>
      <t>CNI_</t>
    </r>
    <r>
      <rPr>
        <b/>
        <vertAlign val="superscript"/>
        <sz val="9"/>
        <rFont val="Calibri"/>
        <family val="2"/>
      </rPr>
      <t>FUI</t>
    </r>
    <r>
      <rPr>
        <b/>
        <vertAlign val="superscript"/>
        <sz val="12"/>
        <rFont val="Calibri"/>
        <family val="2"/>
      </rPr>
      <t xml:space="preserve"> NETTO IVA</t>
    </r>
    <r>
      <rPr>
        <b/>
        <vertAlign val="subscript"/>
        <sz val="11"/>
        <rFont val="Calibri"/>
        <family val="2"/>
      </rPr>
      <t>1</t>
    </r>
  </si>
  <si>
    <r>
      <t xml:space="preserve"> ΔPOS</t>
    </r>
    <r>
      <rPr>
        <b/>
        <vertAlign val="superscript"/>
        <sz val="10"/>
        <color theme="1"/>
        <rFont val="Calibri"/>
        <family val="2"/>
        <scheme val="minor"/>
      </rPr>
      <t>CNI_FUI</t>
    </r>
    <r>
      <rPr>
        <b/>
        <sz val="10"/>
        <color theme="1"/>
        <rFont val="Calibri"/>
        <family val="2"/>
        <scheme val="minor"/>
      </rPr>
      <t xml:space="preserve"> </t>
    </r>
    <r>
      <rPr>
        <b/>
        <vertAlign val="subscript"/>
        <sz val="10"/>
        <color theme="1"/>
        <rFont val="Calibri"/>
        <family val="2"/>
        <scheme val="minor"/>
      </rPr>
      <t>NETTO IVA</t>
    </r>
  </si>
  <si>
    <r>
      <t>ΔPOS</t>
    </r>
    <r>
      <rPr>
        <b/>
        <vertAlign val="superscript"/>
        <sz val="10"/>
        <color theme="1"/>
        <rFont val="Calibri"/>
        <family val="2"/>
        <scheme val="minor"/>
      </rPr>
      <t xml:space="preserve">CNI_FUI 1 </t>
    </r>
    <r>
      <rPr>
        <b/>
        <vertAlign val="subscript"/>
        <sz val="10"/>
        <color theme="1"/>
        <rFont val="Calibri"/>
        <family val="2"/>
        <scheme val="minor"/>
      </rPr>
      <t>NETTO  IVA</t>
    </r>
  </si>
  <si>
    <r>
      <rPr>
        <b/>
        <sz val="10"/>
        <color theme="1"/>
        <rFont val="Symbol"/>
        <family val="1"/>
        <charset val="2"/>
      </rPr>
      <t xml:space="preserve"> D</t>
    </r>
    <r>
      <rPr>
        <b/>
        <sz val="10"/>
        <color theme="1"/>
        <rFont val="Calibri"/>
        <family val="2"/>
        <scheme val="minor"/>
      </rPr>
      <t>POS</t>
    </r>
    <r>
      <rPr>
        <b/>
        <vertAlign val="superscript"/>
        <sz val="10"/>
        <color theme="1"/>
        <rFont val="Calibri"/>
        <family val="2"/>
        <scheme val="minor"/>
      </rPr>
      <t>CNI_FUI</t>
    </r>
    <r>
      <rPr>
        <b/>
        <sz val="10"/>
        <color theme="1"/>
        <rFont val="Calibri"/>
        <family val="2"/>
        <scheme val="minor"/>
      </rPr>
      <t xml:space="preserve"> </t>
    </r>
    <r>
      <rPr>
        <b/>
        <vertAlign val="subscript"/>
        <sz val="10"/>
        <color theme="1"/>
        <rFont val="Calibri"/>
        <family val="2"/>
        <scheme val="minor"/>
      </rPr>
      <t>netto IVA</t>
    </r>
  </si>
  <si>
    <r>
      <rPr>
        <b/>
        <sz val="10"/>
        <color theme="1"/>
        <rFont val="Symbol"/>
        <family val="1"/>
        <charset val="2"/>
      </rPr>
      <t xml:space="preserve"> D</t>
    </r>
    <r>
      <rPr>
        <b/>
        <sz val="10"/>
        <color theme="1"/>
        <rFont val="Calibri"/>
        <family val="2"/>
        <scheme val="minor"/>
      </rPr>
      <t>POS</t>
    </r>
    <r>
      <rPr>
        <b/>
        <vertAlign val="superscript"/>
        <sz val="10"/>
        <color theme="1"/>
        <rFont val="Calibri"/>
        <family val="2"/>
        <scheme val="minor"/>
      </rPr>
      <t>CNI_FUI</t>
    </r>
    <r>
      <rPr>
        <b/>
        <sz val="10"/>
        <color theme="1"/>
        <rFont val="Calibri"/>
        <family val="2"/>
        <scheme val="minor"/>
      </rPr>
      <t xml:space="preserve"> </t>
    </r>
    <r>
      <rPr>
        <b/>
        <vertAlign val="subscript"/>
        <sz val="10"/>
        <color theme="1"/>
        <rFont val="Calibri"/>
        <family val="2"/>
        <scheme val="minor"/>
      </rPr>
      <t>netto IVA</t>
    </r>
    <r>
      <rPr>
        <b/>
        <sz val="10"/>
        <color theme="1"/>
        <rFont val="Calibri"/>
        <family val="2"/>
        <scheme val="minor"/>
      </rPr>
      <t xml:space="preserve"> 1</t>
    </r>
  </si>
  <si>
    <r>
      <t xml:space="preserve">gli incrementi del credito non incassato CNI_FUI al lordo dell'IVA </t>
    </r>
    <r>
      <rPr>
        <u/>
        <sz val="10"/>
        <color theme="1"/>
        <rFont val="Calibri"/>
        <family val="2"/>
        <scheme val="minor"/>
      </rPr>
      <t>al netto dell'IVA rimborsabile dall'Erario e dell'IVA con regime di esigibilità differita,</t>
    </r>
    <r>
      <rPr>
        <sz val="10"/>
        <color theme="1"/>
        <rFont val="Calibri"/>
        <family val="2"/>
        <scheme val="minor"/>
      </rPr>
      <t xml:space="preserve"> rispetto a quanto dichiarato nella precedente istanza</t>
    </r>
  </si>
  <si>
    <r>
      <t xml:space="preserve">la sommatoria degli OCC </t>
    </r>
    <r>
      <rPr>
        <vertAlign val="subscript"/>
        <sz val="10"/>
        <color theme="1"/>
        <rFont val="Calibri"/>
        <family val="2"/>
      </rPr>
      <t>_FUI</t>
    </r>
    <r>
      <rPr>
        <sz val="10"/>
        <color theme="1"/>
        <rFont val="Calibri"/>
        <family val="2"/>
      </rPr>
      <t xml:space="preserve"> relativi ai crediti già oggetto di reintegrazione e che sono stati ceduti dopo la presentazione della precedente istanza.</t>
    </r>
  </si>
  <si>
    <r>
      <t xml:space="preserve"> CNI</t>
    </r>
    <r>
      <rPr>
        <b/>
        <i/>
        <vertAlign val="subscript"/>
        <sz val="10"/>
        <color rgb="FFFF0000"/>
        <rFont val="Calibri"/>
        <family val="2"/>
      </rPr>
      <t xml:space="preserve">FUI_ammesso </t>
    </r>
  </si>
  <si>
    <r>
      <t>Ammontare del CNI</t>
    </r>
    <r>
      <rPr>
        <i/>
        <vertAlign val="subscript"/>
        <sz val="10"/>
        <color rgb="FFFF0000"/>
        <rFont val="Calibri"/>
        <family val="2"/>
      </rPr>
      <t>FUI</t>
    </r>
    <r>
      <rPr>
        <i/>
        <sz val="10"/>
        <color rgb="FFFF0000"/>
        <rFont val="Calibri"/>
        <family val="2"/>
      </rPr>
      <t xml:space="preserve"> ammesso, ai sensi dell'art. 31quinquies.5 del TIVG, al meccanismo di reintegrazione degli oneri della morosità.</t>
    </r>
  </si>
  <si>
    <t>IVA rimborsabile dall'Erario</t>
  </si>
  <si>
    <t>IVA con regime di esigibilità differita</t>
  </si>
  <si>
    <r>
      <t>Δ POS</t>
    </r>
    <r>
      <rPr>
        <b/>
        <i/>
        <vertAlign val="superscript"/>
        <sz val="10"/>
        <color theme="1"/>
        <rFont val="Calibri"/>
        <family val="2"/>
      </rPr>
      <t>CNI_FUI LORDO</t>
    </r>
    <r>
      <rPr>
        <b/>
        <i/>
        <vertAlign val="subscript"/>
        <sz val="10"/>
        <color theme="1"/>
        <rFont val="Calibri"/>
        <family val="2"/>
      </rPr>
      <t>1</t>
    </r>
  </si>
  <si>
    <r>
      <t>Indicare la quota parte del Δ POS</t>
    </r>
    <r>
      <rPr>
        <vertAlign val="superscript"/>
        <sz val="10"/>
        <color theme="1"/>
        <rFont val="Calibri"/>
        <family val="2"/>
      </rPr>
      <t>CNI_FUI</t>
    </r>
    <r>
      <rPr>
        <sz val="10"/>
        <color theme="1"/>
        <rFont val="Calibri"/>
        <family val="2"/>
      </rPr>
      <t xml:space="preserve"> </t>
    </r>
    <r>
      <rPr>
        <vertAlign val="superscript"/>
        <sz val="10"/>
        <color theme="1"/>
        <rFont val="Calibri"/>
        <family val="2"/>
      </rPr>
      <t>LORDO</t>
    </r>
    <r>
      <rPr>
        <vertAlign val="subscript"/>
        <sz val="10"/>
        <color theme="1"/>
        <rFont val="Calibri"/>
        <family val="2"/>
      </rPr>
      <t xml:space="preserve">  </t>
    </r>
    <r>
      <rPr>
        <sz val="10"/>
        <color theme="1"/>
        <rFont val="Calibri"/>
        <family val="2"/>
      </rPr>
      <t>relativa a fatture emesse secondo quanto previsto dall'art. 31quinquies.6 del TIVG</t>
    </r>
  </si>
  <si>
    <r>
      <t>Indicare la quota parte del Δ POS</t>
    </r>
    <r>
      <rPr>
        <vertAlign val="superscript"/>
        <sz val="10"/>
        <color theme="1"/>
        <rFont val="Calibri"/>
        <family val="2"/>
      </rPr>
      <t>CNI_FUI</t>
    </r>
    <r>
      <rPr>
        <sz val="10"/>
        <color theme="1"/>
        <rFont val="Calibri"/>
        <family val="2"/>
      </rPr>
      <t xml:space="preserve"> </t>
    </r>
    <r>
      <rPr>
        <vertAlign val="superscript"/>
        <sz val="10"/>
        <color theme="1"/>
        <rFont val="Calibri"/>
        <family val="2"/>
      </rPr>
      <t xml:space="preserve">LORDO </t>
    </r>
    <r>
      <rPr>
        <sz val="10"/>
        <color theme="1"/>
        <rFont val="Calibri"/>
        <family val="2"/>
      </rPr>
      <t>relativa esclusivamente a successivi conguagli e rettifiche (in aumento).</t>
    </r>
  </si>
  <si>
    <r>
      <t xml:space="preserve">Relativamente a quet'ultimo punto, il </t>
    </r>
    <r>
      <rPr>
        <sz val="10"/>
        <rFont val="Symbol"/>
        <family val="1"/>
        <charset val="2"/>
      </rPr>
      <t>D</t>
    </r>
    <r>
      <rPr>
        <sz val="10"/>
        <rFont val="Calibri"/>
        <family val="2"/>
      </rPr>
      <t>NEG</t>
    </r>
    <r>
      <rPr>
        <vertAlign val="superscript"/>
        <sz val="10"/>
        <rFont val="Calibri"/>
        <family val="2"/>
      </rPr>
      <t>CNI_FUI LORDO</t>
    </r>
    <r>
      <rPr>
        <sz val="10"/>
        <rFont val="Calibri"/>
        <family val="2"/>
      </rPr>
      <t xml:space="preserve"> deve essere calcolato al netto della quota parte del valore rinunciato calcolata applicando il criterio di computazione di cui ai comma 31quinquies.5, lettera c) del TIVG come modificato dalla deliberazione 418/2014/R/gas.  </t>
    </r>
  </si>
  <si>
    <r>
      <t xml:space="preserve">gli incrementi del credito non incassato </t>
    </r>
    <r>
      <rPr>
        <i/>
        <sz val="10"/>
        <color theme="1"/>
        <rFont val="Calibri"/>
        <family val="2"/>
        <scheme val="minor"/>
      </rPr>
      <t>CNI_FUI al lordo dell'IVA</t>
    </r>
    <r>
      <rPr>
        <sz val="10"/>
        <color theme="1"/>
        <rFont val="Calibri"/>
        <family val="2"/>
        <scheme val="minor"/>
      </rPr>
      <t xml:space="preserve"> </t>
    </r>
    <r>
      <rPr>
        <u/>
        <sz val="10"/>
        <color theme="1"/>
        <rFont val="Calibri"/>
        <family val="2"/>
        <scheme val="minor"/>
      </rPr>
      <t>al netto dell'IVA rimborsabile dall'Erario e dell'IVA con regime di esigibilità differita,</t>
    </r>
    <r>
      <rPr>
        <sz val="10"/>
        <color theme="1"/>
        <rFont val="Calibri"/>
        <family val="2"/>
        <scheme val="minor"/>
      </rPr>
      <t xml:space="preserve"> rispetto a quanto dichiarato nella precedente istanza</t>
    </r>
  </si>
  <si>
    <r>
      <t xml:space="preserve">la quota parte del  </t>
    </r>
    <r>
      <rPr>
        <i/>
        <sz val="10"/>
        <color theme="1"/>
        <rFont val="Symbol"/>
        <family val="1"/>
        <charset val="2"/>
      </rPr>
      <t xml:space="preserve"> D</t>
    </r>
    <r>
      <rPr>
        <i/>
        <sz val="10"/>
        <color theme="1"/>
        <rFont val="Calibri"/>
        <family val="2"/>
        <scheme val="minor"/>
      </rPr>
      <t>POS</t>
    </r>
    <r>
      <rPr>
        <i/>
        <vertAlign val="superscript"/>
        <sz val="10"/>
        <color theme="1"/>
        <rFont val="Calibri"/>
        <family val="2"/>
        <scheme val="minor"/>
      </rPr>
      <t xml:space="preserve">CNI_FUI </t>
    </r>
    <r>
      <rPr>
        <i/>
        <sz val="10"/>
        <color theme="1"/>
        <rFont val="Calibri"/>
        <family val="2"/>
        <scheme val="minor"/>
      </rPr>
      <t xml:space="preserve"> </t>
    </r>
    <r>
      <rPr>
        <i/>
        <vertAlign val="subscript"/>
        <sz val="10"/>
        <color theme="1"/>
        <rFont val="Calibri"/>
        <family val="2"/>
        <scheme val="minor"/>
      </rPr>
      <t>netto IVA</t>
    </r>
    <r>
      <rPr>
        <sz val="10"/>
        <color theme="1"/>
        <rFont val="Calibri"/>
        <family val="2"/>
        <scheme val="minor"/>
      </rPr>
      <t xml:space="preserve"> relativa a fatture emesse secondo quanto previsto dall'art. 31quinquies.6</t>
    </r>
  </si>
  <si>
    <r>
      <t xml:space="preserve"> la quota parte del  </t>
    </r>
    <r>
      <rPr>
        <i/>
        <sz val="10"/>
        <color theme="1"/>
        <rFont val="Calibri"/>
        <family val="2"/>
        <scheme val="minor"/>
      </rPr>
      <t xml:space="preserve"> </t>
    </r>
    <r>
      <rPr>
        <i/>
        <sz val="10"/>
        <color theme="1"/>
        <rFont val="Symbol"/>
        <family val="1"/>
        <charset val="2"/>
      </rPr>
      <t>D</t>
    </r>
    <r>
      <rPr>
        <i/>
        <sz val="10"/>
        <color theme="1"/>
        <rFont val="Calibri"/>
        <family val="2"/>
        <scheme val="minor"/>
      </rPr>
      <t>POS</t>
    </r>
    <r>
      <rPr>
        <i/>
        <vertAlign val="superscript"/>
        <sz val="10"/>
        <color theme="1"/>
        <rFont val="Calibri"/>
        <family val="2"/>
        <scheme val="minor"/>
      </rPr>
      <t xml:space="preserve">CNI_FUI </t>
    </r>
    <r>
      <rPr>
        <i/>
        <vertAlign val="subscript"/>
        <sz val="10"/>
        <color theme="1"/>
        <rFont val="Calibri"/>
        <family val="2"/>
        <scheme val="minor"/>
      </rPr>
      <t>netto IVA</t>
    </r>
    <r>
      <rPr>
        <sz val="10"/>
        <color theme="1"/>
        <rFont val="Calibri"/>
        <family val="2"/>
        <scheme val="minor"/>
      </rPr>
      <t xml:space="preserve"> relativa a fatture emesse secondo quanto previsto dall'art. 31quinquies.6</t>
    </r>
  </si>
  <si>
    <t xml:space="preserve">NB3: Gli importi dichiarati nelle precedenti tabelle devono far esclusivo riferimento a quanto dichiarato nel riquadro "Variazione rispetto alla precedente dichiarazione", nonché alla situazione aggiornata al 31/10/2017    </t>
  </si>
  <si>
    <t>entro 12° mese</t>
  </si>
  <si>
    <t>tra 12° e 13° mese</t>
  </si>
  <si>
    <t>tra 13° e 14° mese</t>
  </si>
  <si>
    <t>tra 14° e 15° mese</t>
  </si>
  <si>
    <t>tra 15° e 16° mese</t>
  </si>
  <si>
    <t>tra 16° e 17° mese</t>
  </si>
  <si>
    <t>tra 17° e 18° mese</t>
  </si>
  <si>
    <t>tra 18° e 19° mese</t>
  </si>
  <si>
    <t>tra 19° e 20° mese</t>
  </si>
  <si>
    <r>
      <t>Δ POS</t>
    </r>
    <r>
      <rPr>
        <vertAlign val="superscript"/>
        <sz val="12"/>
        <rFont val="Calibri"/>
        <family val="2"/>
      </rPr>
      <t>CNI_</t>
    </r>
    <r>
      <rPr>
        <vertAlign val="superscript"/>
        <sz val="9"/>
        <rFont val="Calibri"/>
        <family val="2"/>
      </rPr>
      <t>FUI</t>
    </r>
    <r>
      <rPr>
        <vertAlign val="superscript"/>
        <sz val="12"/>
        <rFont val="Calibri"/>
        <family val="2"/>
      </rPr>
      <t xml:space="preserve"> NETTO </t>
    </r>
  </si>
  <si>
    <r>
      <t>Δ POS</t>
    </r>
    <r>
      <rPr>
        <b/>
        <vertAlign val="superscript"/>
        <sz val="12"/>
        <rFont val="Calibri"/>
        <family val="2"/>
      </rPr>
      <t>CNI_</t>
    </r>
    <r>
      <rPr>
        <b/>
        <vertAlign val="superscript"/>
        <sz val="9"/>
        <rFont val="Calibri"/>
        <family val="2"/>
      </rPr>
      <t>FUI</t>
    </r>
    <r>
      <rPr>
        <b/>
        <vertAlign val="superscript"/>
        <sz val="12"/>
        <rFont val="Calibri"/>
        <family val="2"/>
      </rPr>
      <t xml:space="preserve"> NETTO </t>
    </r>
    <r>
      <rPr>
        <b/>
        <vertAlign val="subscript"/>
        <sz val="11"/>
        <rFont val="Calibri"/>
        <family val="2"/>
      </rPr>
      <t>2</t>
    </r>
  </si>
  <si>
    <r>
      <t>Δ POS</t>
    </r>
    <r>
      <rPr>
        <b/>
        <vertAlign val="superscript"/>
        <sz val="12"/>
        <rFont val="Calibri"/>
        <family val="2"/>
      </rPr>
      <t>CNI_</t>
    </r>
    <r>
      <rPr>
        <b/>
        <vertAlign val="superscript"/>
        <sz val="9"/>
        <rFont val="Calibri"/>
        <family val="2"/>
      </rPr>
      <t>FUI</t>
    </r>
    <r>
      <rPr>
        <b/>
        <vertAlign val="superscript"/>
        <sz val="12"/>
        <rFont val="Calibri"/>
        <family val="2"/>
      </rPr>
      <t xml:space="preserve"> NETTO </t>
    </r>
    <r>
      <rPr>
        <b/>
        <vertAlign val="subscript"/>
        <sz val="12"/>
        <rFont val="Calibri"/>
        <family val="2"/>
      </rPr>
      <t>306_2015</t>
    </r>
  </si>
  <si>
    <r>
      <rPr>
        <b/>
        <sz val="10"/>
        <color theme="1"/>
        <rFont val="Symbol"/>
        <family val="1"/>
        <charset val="2"/>
      </rPr>
      <t xml:space="preserve"> D</t>
    </r>
    <r>
      <rPr>
        <b/>
        <sz val="10"/>
        <color theme="1"/>
        <rFont val="Calibri"/>
        <family val="2"/>
        <scheme val="minor"/>
      </rPr>
      <t>POS</t>
    </r>
    <r>
      <rPr>
        <b/>
        <vertAlign val="superscript"/>
        <sz val="10"/>
        <color theme="1"/>
        <rFont val="Calibri"/>
        <family val="2"/>
        <scheme val="minor"/>
      </rPr>
      <t>CNI_FUI</t>
    </r>
    <r>
      <rPr>
        <b/>
        <sz val="10"/>
        <color theme="1"/>
        <rFont val="Calibri"/>
        <family val="2"/>
        <scheme val="minor"/>
      </rPr>
      <t xml:space="preserve"> </t>
    </r>
    <r>
      <rPr>
        <b/>
        <vertAlign val="subscript"/>
        <sz val="10"/>
        <color theme="1"/>
        <rFont val="Calibri"/>
        <family val="2"/>
        <scheme val="minor"/>
      </rPr>
      <t xml:space="preserve">netto </t>
    </r>
  </si>
  <si>
    <r>
      <rPr>
        <b/>
        <sz val="10"/>
        <color theme="1"/>
        <rFont val="Symbol"/>
        <family val="1"/>
        <charset val="2"/>
      </rPr>
      <t xml:space="preserve"> D</t>
    </r>
    <r>
      <rPr>
        <b/>
        <sz val="10"/>
        <color theme="1"/>
        <rFont val="Calibri"/>
        <family val="2"/>
        <scheme val="minor"/>
      </rPr>
      <t>POS</t>
    </r>
    <r>
      <rPr>
        <b/>
        <vertAlign val="superscript"/>
        <sz val="10"/>
        <color theme="1"/>
        <rFont val="Calibri"/>
        <family val="2"/>
        <scheme val="minor"/>
      </rPr>
      <t>CNI_FUI</t>
    </r>
    <r>
      <rPr>
        <b/>
        <sz val="10"/>
        <color theme="1"/>
        <rFont val="Calibri"/>
        <family val="2"/>
        <scheme val="minor"/>
      </rPr>
      <t xml:space="preserve"> </t>
    </r>
    <r>
      <rPr>
        <b/>
        <vertAlign val="subscript"/>
        <sz val="10"/>
        <color theme="1"/>
        <rFont val="Calibri"/>
        <family val="2"/>
        <scheme val="minor"/>
      </rPr>
      <t xml:space="preserve">netto </t>
    </r>
    <r>
      <rPr>
        <b/>
        <sz val="10"/>
        <color theme="1"/>
        <rFont val="Calibri"/>
        <family val="2"/>
        <scheme val="minor"/>
      </rPr>
      <t xml:space="preserve"> 2</t>
    </r>
  </si>
  <si>
    <r>
      <rPr>
        <b/>
        <sz val="10"/>
        <color theme="1"/>
        <rFont val="Symbol"/>
        <family val="1"/>
        <charset val="2"/>
      </rPr>
      <t xml:space="preserve"> D</t>
    </r>
    <r>
      <rPr>
        <b/>
        <sz val="10"/>
        <color theme="1"/>
        <rFont val="Calibri"/>
        <family val="2"/>
        <scheme val="minor"/>
      </rPr>
      <t>POS</t>
    </r>
    <r>
      <rPr>
        <b/>
        <vertAlign val="superscript"/>
        <sz val="10"/>
        <color theme="1"/>
        <rFont val="Calibri"/>
        <family val="2"/>
        <scheme val="minor"/>
      </rPr>
      <t>CNI_FUI</t>
    </r>
    <r>
      <rPr>
        <b/>
        <sz val="10"/>
        <color theme="1"/>
        <rFont val="Calibri"/>
        <family val="2"/>
        <scheme val="minor"/>
      </rPr>
      <t xml:space="preserve"> </t>
    </r>
    <r>
      <rPr>
        <b/>
        <vertAlign val="subscript"/>
        <sz val="10"/>
        <color theme="1"/>
        <rFont val="Calibri"/>
        <family val="2"/>
        <scheme val="minor"/>
      </rPr>
      <t xml:space="preserve">netto </t>
    </r>
    <r>
      <rPr>
        <b/>
        <sz val="10"/>
        <color theme="1"/>
        <rFont val="Calibri"/>
        <family val="2"/>
        <scheme val="minor"/>
      </rPr>
      <t xml:space="preserve"> 306-2015</t>
    </r>
  </si>
  <si>
    <t xml:space="preserve">NB3: Gli importi dichiarati nelle precedenti tabelle devono far esclusivo riferimento a quanto dichiarato nel riquadro "Variazione rispetto alla precedente dichiarazione", nonché alla situazione aggiornata al 31/10/2017   </t>
  </si>
  <si>
    <t>NB3: Gli importi dichiarati nelle precedenti tabelle devono far esclusivo riferimento a quanto dichiarato nel riquadro "Variazione rispetto alla precedente dichiarazione", nonché alla situazione aggiornata al 31/10/2017</t>
  </si>
  <si>
    <r>
      <t>Indicare la quota parte del Δ POS</t>
    </r>
    <r>
      <rPr>
        <vertAlign val="superscript"/>
        <sz val="10"/>
        <color theme="1"/>
        <rFont val="Calibri"/>
        <family val="2"/>
        <scheme val="minor"/>
      </rPr>
      <t>CNI_FUI</t>
    </r>
    <r>
      <rPr>
        <sz val="10"/>
        <color theme="1"/>
        <rFont val="Calibri"/>
        <family val="2"/>
        <scheme val="minor"/>
      </rPr>
      <t xml:space="preserve"> </t>
    </r>
    <r>
      <rPr>
        <vertAlign val="subscript"/>
        <sz val="10"/>
        <color theme="1"/>
        <rFont val="Calibri"/>
        <family val="2"/>
        <scheme val="minor"/>
      </rPr>
      <t xml:space="preserve">NETTO </t>
    </r>
    <r>
      <rPr>
        <sz val="10"/>
        <color theme="1"/>
        <rFont val="Calibri"/>
        <family val="2"/>
        <scheme val="minor"/>
      </rPr>
      <t xml:space="preserve"> relativa esclusivamente a successivi conguagli e rettifiche (in aumento).</t>
    </r>
  </si>
  <si>
    <r>
      <t xml:space="preserve"> la quota parte del  </t>
    </r>
    <r>
      <rPr>
        <i/>
        <sz val="10"/>
        <color theme="1"/>
        <rFont val="Calibri"/>
        <family val="2"/>
        <scheme val="minor"/>
      </rPr>
      <t xml:space="preserve"> </t>
    </r>
    <r>
      <rPr>
        <i/>
        <sz val="10"/>
        <color theme="1"/>
        <rFont val="Symbol"/>
        <family val="1"/>
        <charset val="2"/>
      </rPr>
      <t>D</t>
    </r>
    <r>
      <rPr>
        <i/>
        <sz val="10"/>
        <color theme="1"/>
        <rFont val="Calibri"/>
        <family val="2"/>
        <scheme val="minor"/>
      </rPr>
      <t>POS</t>
    </r>
    <r>
      <rPr>
        <i/>
        <vertAlign val="superscript"/>
        <sz val="10"/>
        <color theme="1"/>
        <rFont val="Calibri"/>
        <family val="2"/>
        <scheme val="minor"/>
      </rPr>
      <t xml:space="preserve">CNI_FUI </t>
    </r>
    <r>
      <rPr>
        <i/>
        <vertAlign val="subscript"/>
        <sz val="10"/>
        <color theme="1"/>
        <rFont val="Calibri"/>
        <family val="2"/>
        <scheme val="minor"/>
      </rPr>
      <t xml:space="preserve">netto </t>
    </r>
    <r>
      <rPr>
        <sz val="10"/>
        <color theme="1"/>
        <rFont val="Calibri"/>
        <family val="2"/>
        <scheme val="minor"/>
      </rPr>
      <t xml:space="preserve"> relativa a fatture emesse secondo quanto previsto dall'art.4 della delibera 306/2015/E/gas</t>
    </r>
  </si>
  <si>
    <r>
      <t xml:space="preserve"> la quota parte del  </t>
    </r>
    <r>
      <rPr>
        <i/>
        <sz val="10"/>
        <color theme="1"/>
        <rFont val="Calibri"/>
        <family val="2"/>
        <scheme val="minor"/>
      </rPr>
      <t xml:space="preserve"> </t>
    </r>
    <r>
      <rPr>
        <i/>
        <sz val="10"/>
        <color theme="1"/>
        <rFont val="Symbol"/>
        <family val="1"/>
        <charset val="2"/>
      </rPr>
      <t>D</t>
    </r>
    <r>
      <rPr>
        <i/>
        <sz val="10"/>
        <color theme="1"/>
        <rFont val="Calibri"/>
        <family val="2"/>
        <scheme val="minor"/>
      </rPr>
      <t>POS</t>
    </r>
    <r>
      <rPr>
        <i/>
        <vertAlign val="superscript"/>
        <sz val="10"/>
        <color theme="1"/>
        <rFont val="Calibri"/>
        <family val="2"/>
        <scheme val="minor"/>
      </rPr>
      <t xml:space="preserve">CNI_FUI </t>
    </r>
    <r>
      <rPr>
        <i/>
        <vertAlign val="subscript"/>
        <sz val="10"/>
        <color theme="1"/>
        <rFont val="Calibri"/>
        <family val="2"/>
        <scheme val="minor"/>
      </rPr>
      <t xml:space="preserve">netto </t>
    </r>
    <r>
      <rPr>
        <sz val="10"/>
        <color theme="1"/>
        <rFont val="Calibri"/>
        <family val="2"/>
        <scheme val="minor"/>
      </rPr>
      <t>relativa a fatture emesse secondo quanto previsto dall'art.4 della delibera 306/2015/E/gas</t>
    </r>
  </si>
  <si>
    <t xml:space="preserve">Il totale degli importi deve essere pari con quanto risultante nelle precedenti celle: G41 - N41 - O41  </t>
  </si>
  <si>
    <r>
      <rPr>
        <b/>
        <sz val="10"/>
        <color theme="1"/>
        <rFont val="Symbol"/>
        <family val="1"/>
        <charset val="2"/>
      </rPr>
      <t>D</t>
    </r>
    <r>
      <rPr>
        <b/>
        <sz val="10"/>
        <color theme="1"/>
        <rFont val="Calibri"/>
        <family val="2"/>
        <scheme val="minor"/>
      </rPr>
      <t>OCC_</t>
    </r>
    <r>
      <rPr>
        <b/>
        <vertAlign val="subscript"/>
        <sz val="10"/>
        <color theme="1"/>
        <rFont val="Calibri"/>
        <family val="2"/>
        <scheme val="minor"/>
      </rPr>
      <t>FUI</t>
    </r>
    <r>
      <rPr>
        <b/>
        <sz val="10"/>
        <color theme="1"/>
        <rFont val="Calibri"/>
        <family val="2"/>
        <scheme val="minor"/>
      </rPr>
      <t xml:space="preserve"> netto IVA</t>
    </r>
  </si>
  <si>
    <r>
      <rPr>
        <b/>
        <sz val="10"/>
        <color theme="1"/>
        <rFont val="Symbol"/>
        <family val="1"/>
        <charset val="2"/>
      </rPr>
      <t>D</t>
    </r>
    <r>
      <rPr>
        <b/>
        <sz val="10"/>
        <color theme="1"/>
        <rFont val="Calibri"/>
        <family val="2"/>
        <scheme val="minor"/>
      </rPr>
      <t>OCC</t>
    </r>
    <r>
      <rPr>
        <b/>
        <vertAlign val="subscript"/>
        <sz val="10"/>
        <color theme="1"/>
        <rFont val="Calibri"/>
        <family val="2"/>
        <scheme val="minor"/>
      </rPr>
      <t>_FUI</t>
    </r>
    <r>
      <rPr>
        <b/>
        <vertAlign val="superscript"/>
        <sz val="10"/>
        <color theme="1"/>
        <rFont val="Calibri"/>
        <family val="2"/>
        <scheme val="minor"/>
      </rPr>
      <t xml:space="preserve">1 </t>
    </r>
    <r>
      <rPr>
        <b/>
        <sz val="10"/>
        <color theme="1"/>
        <rFont val="Calibri"/>
        <family val="2"/>
        <scheme val="minor"/>
      </rPr>
      <t>netto IVA</t>
    </r>
  </si>
  <si>
    <t>oltre 20° mese</t>
  </si>
</sst>
</file>

<file path=xl/styles.xml><?xml version="1.0" encoding="utf-8"?>
<styleSheet xmlns="http://schemas.openxmlformats.org/spreadsheetml/2006/main" xmlns:mc="http://schemas.openxmlformats.org/markup-compatibility/2006" xmlns:x14ac="http://schemas.microsoft.com/office/spreadsheetml/2009/9/ac" mc:Ignorable="x14ac">
  <fonts count="109" x14ac:knownFonts="1">
    <font>
      <sz val="11"/>
      <color theme="1"/>
      <name val="Calibri"/>
      <family val="2"/>
      <scheme val="minor"/>
    </font>
    <font>
      <sz val="11"/>
      <color theme="1"/>
      <name val="Calibri"/>
      <family val="2"/>
    </font>
    <font>
      <b/>
      <i/>
      <sz val="16"/>
      <color theme="1"/>
      <name val="Calibri"/>
      <family val="2"/>
      <scheme val="minor"/>
    </font>
    <font>
      <b/>
      <i/>
      <sz val="11"/>
      <color theme="1"/>
      <name val="Calibri"/>
      <family val="2"/>
      <scheme val="minor"/>
    </font>
    <font>
      <i/>
      <sz val="11"/>
      <color theme="1"/>
      <name val="Calibri"/>
      <family val="2"/>
      <scheme val="minor"/>
    </font>
    <font>
      <b/>
      <i/>
      <sz val="11"/>
      <color theme="1"/>
      <name val="Calibri"/>
      <family val="2"/>
    </font>
    <font>
      <b/>
      <i/>
      <vertAlign val="subscript"/>
      <sz val="11"/>
      <color theme="1"/>
      <name val="Calibri"/>
      <family val="2"/>
    </font>
    <font>
      <i/>
      <vertAlign val="subscript"/>
      <sz val="11"/>
      <color theme="1"/>
      <name val="Calibri"/>
      <family val="2"/>
      <scheme val="minor"/>
    </font>
    <font>
      <b/>
      <i/>
      <sz val="9"/>
      <color theme="1"/>
      <name val="Calibri"/>
      <family val="2"/>
      <scheme val="minor"/>
    </font>
    <font>
      <i/>
      <sz val="11"/>
      <color theme="1"/>
      <name val="Calibri"/>
      <family val="2"/>
    </font>
    <font>
      <i/>
      <vertAlign val="subscript"/>
      <sz val="11"/>
      <color theme="1"/>
      <name val="Calibri"/>
      <family val="2"/>
    </font>
    <font>
      <b/>
      <i/>
      <sz val="12"/>
      <color theme="1"/>
      <name val="Calibri"/>
      <family val="2"/>
      <scheme val="minor"/>
    </font>
    <font>
      <sz val="11"/>
      <name val="Calibri"/>
      <family val="2"/>
    </font>
    <font>
      <b/>
      <i/>
      <sz val="10"/>
      <color theme="1"/>
      <name val="Calibri"/>
      <family val="2"/>
    </font>
    <font>
      <b/>
      <i/>
      <vertAlign val="subscript"/>
      <sz val="10"/>
      <color theme="1"/>
      <name val="Calibri"/>
      <family val="2"/>
    </font>
    <font>
      <b/>
      <i/>
      <sz val="10"/>
      <color theme="1"/>
      <name val="Calibri"/>
      <family val="2"/>
      <scheme val="minor"/>
    </font>
    <font>
      <b/>
      <i/>
      <vertAlign val="subscript"/>
      <sz val="10"/>
      <color theme="1"/>
      <name val="Calibri"/>
      <family val="2"/>
      <scheme val="minor"/>
    </font>
    <font>
      <sz val="10"/>
      <color theme="1"/>
      <name val="Calibri"/>
      <family val="2"/>
    </font>
    <font>
      <vertAlign val="subscript"/>
      <sz val="10"/>
      <color theme="1"/>
      <name val="Calibri"/>
      <family val="2"/>
    </font>
    <font>
      <sz val="10"/>
      <name val="Calibri"/>
      <family val="2"/>
    </font>
    <font>
      <sz val="10"/>
      <color theme="1"/>
      <name val="Calibri"/>
      <family val="2"/>
      <scheme val="minor"/>
    </font>
    <font>
      <b/>
      <sz val="10"/>
      <color theme="1"/>
      <name val="Calibri"/>
      <family val="2"/>
      <scheme val="minor"/>
    </font>
    <font>
      <b/>
      <i/>
      <sz val="20"/>
      <color theme="1"/>
      <name val="Calibri"/>
      <family val="2"/>
      <scheme val="minor"/>
    </font>
    <font>
      <b/>
      <sz val="14"/>
      <color theme="1"/>
      <name val="Calibri"/>
      <family val="2"/>
      <scheme val="minor"/>
    </font>
    <font>
      <sz val="10"/>
      <name val="Arial"/>
      <family val="2"/>
    </font>
    <font>
      <i/>
      <sz val="10"/>
      <color theme="1"/>
      <name val="Calibri"/>
      <family val="2"/>
    </font>
    <font>
      <i/>
      <vertAlign val="subscript"/>
      <sz val="10"/>
      <color theme="1"/>
      <name val="Calibri"/>
      <family val="2"/>
    </font>
    <font>
      <b/>
      <i/>
      <u/>
      <sz val="10"/>
      <color theme="1"/>
      <name val="Calibri"/>
      <family val="2"/>
      <scheme val="minor"/>
    </font>
    <font>
      <i/>
      <sz val="10"/>
      <name val="Calibri"/>
      <family val="2"/>
    </font>
    <font>
      <i/>
      <vertAlign val="subscript"/>
      <sz val="10"/>
      <name val="Calibri"/>
      <family val="2"/>
    </font>
    <font>
      <vertAlign val="superscript"/>
      <sz val="11"/>
      <name val="Calibri"/>
      <family val="2"/>
    </font>
    <font>
      <b/>
      <vertAlign val="superscript"/>
      <sz val="12"/>
      <name val="Calibri"/>
      <family val="2"/>
    </font>
    <font>
      <b/>
      <vertAlign val="superscript"/>
      <sz val="9"/>
      <name val="Calibri"/>
      <family val="2"/>
    </font>
    <font>
      <b/>
      <i/>
      <vertAlign val="superscript"/>
      <sz val="12"/>
      <color theme="1"/>
      <name val="Calibri"/>
      <family val="2"/>
    </font>
    <font>
      <b/>
      <i/>
      <vertAlign val="superscript"/>
      <sz val="9"/>
      <color theme="1"/>
      <name val="Calibri"/>
      <family val="2"/>
    </font>
    <font>
      <b/>
      <i/>
      <vertAlign val="superscript"/>
      <sz val="10"/>
      <color theme="1"/>
      <name val="Calibri"/>
      <family val="2"/>
    </font>
    <font>
      <vertAlign val="superscript"/>
      <sz val="10"/>
      <color theme="1"/>
      <name val="Calibri"/>
      <family val="2"/>
    </font>
    <font>
      <u/>
      <sz val="10"/>
      <color theme="1"/>
      <name val="Calibri"/>
      <family val="2"/>
    </font>
    <font>
      <sz val="11"/>
      <color rgb="FFFF0000"/>
      <name val="Calibri"/>
      <family val="2"/>
      <scheme val="minor"/>
    </font>
    <font>
      <b/>
      <sz val="11"/>
      <color theme="1"/>
      <name val="Calibri"/>
      <family val="2"/>
      <scheme val="minor"/>
    </font>
    <font>
      <b/>
      <i/>
      <vertAlign val="subscript"/>
      <sz val="11"/>
      <color theme="1"/>
      <name val="Calibri"/>
      <family val="2"/>
      <scheme val="minor"/>
    </font>
    <font>
      <sz val="10"/>
      <color rgb="FFFF0000"/>
      <name val="Calibri"/>
      <family val="2"/>
      <scheme val="minor"/>
    </font>
    <font>
      <sz val="10"/>
      <name val="Calibri"/>
      <family val="2"/>
      <scheme val="minor"/>
    </font>
    <font>
      <b/>
      <sz val="10"/>
      <name val="Calibri"/>
      <family val="2"/>
      <scheme val="minor"/>
    </font>
    <font>
      <b/>
      <i/>
      <vertAlign val="superscript"/>
      <sz val="10"/>
      <color theme="1"/>
      <name val="Calibri"/>
      <family val="2"/>
      <scheme val="minor"/>
    </font>
    <font>
      <sz val="11"/>
      <color rgb="FFFF0000"/>
      <name val="Calibri"/>
      <family val="2"/>
    </font>
    <font>
      <sz val="9"/>
      <color indexed="81"/>
      <name val="Tahoma"/>
      <family val="2"/>
    </font>
    <font>
      <b/>
      <sz val="9"/>
      <color indexed="81"/>
      <name val="Tahoma"/>
      <family val="2"/>
    </font>
    <font>
      <b/>
      <i/>
      <u/>
      <sz val="16"/>
      <name val="Calibri"/>
      <family val="2"/>
      <scheme val="minor"/>
    </font>
    <font>
      <u/>
      <sz val="11"/>
      <name val="Calibri"/>
      <family val="2"/>
      <scheme val="minor"/>
    </font>
    <font>
      <b/>
      <i/>
      <sz val="12"/>
      <name val="Calibri"/>
      <family val="2"/>
      <scheme val="minor"/>
    </font>
    <font>
      <b/>
      <vertAlign val="subscript"/>
      <sz val="12"/>
      <name val="Calibri"/>
      <family val="2"/>
    </font>
    <font>
      <vertAlign val="superscript"/>
      <sz val="12"/>
      <name val="Calibri"/>
      <family val="2"/>
    </font>
    <font>
      <vertAlign val="superscript"/>
      <sz val="9"/>
      <name val="Calibri"/>
      <family val="2"/>
    </font>
    <font>
      <b/>
      <vertAlign val="superscript"/>
      <sz val="12"/>
      <color theme="1"/>
      <name val="Calibri"/>
      <family val="2"/>
    </font>
    <font>
      <b/>
      <vertAlign val="superscript"/>
      <sz val="9"/>
      <color theme="1"/>
      <name val="Calibri"/>
      <family val="2"/>
    </font>
    <font>
      <b/>
      <vertAlign val="subscript"/>
      <sz val="11"/>
      <color theme="1"/>
      <name val="Calibri"/>
      <family val="2"/>
    </font>
    <font>
      <u/>
      <sz val="10"/>
      <color theme="1"/>
      <name val="Calibri"/>
      <family val="2"/>
      <scheme val="minor"/>
    </font>
    <font>
      <vertAlign val="superscript"/>
      <sz val="10"/>
      <color theme="1"/>
      <name val="Calibri"/>
      <family val="2"/>
      <scheme val="minor"/>
    </font>
    <font>
      <vertAlign val="subscript"/>
      <sz val="10"/>
      <color theme="1"/>
      <name val="Calibri"/>
      <family val="2"/>
      <scheme val="minor"/>
    </font>
    <font>
      <b/>
      <u/>
      <sz val="10"/>
      <color theme="1"/>
      <name val="Calibri"/>
      <family val="2"/>
      <scheme val="minor"/>
    </font>
    <font>
      <sz val="11"/>
      <name val="Calibri"/>
      <family val="2"/>
      <scheme val="minor"/>
    </font>
    <font>
      <b/>
      <i/>
      <vertAlign val="superscript"/>
      <sz val="11"/>
      <color theme="1"/>
      <name val="Calibri"/>
      <family val="2"/>
    </font>
    <font>
      <b/>
      <i/>
      <sz val="11"/>
      <name val="Calibri"/>
      <family val="2"/>
    </font>
    <font>
      <b/>
      <i/>
      <vertAlign val="superscript"/>
      <sz val="12"/>
      <name val="Calibri"/>
      <family val="2"/>
    </font>
    <font>
      <b/>
      <i/>
      <vertAlign val="superscript"/>
      <sz val="9"/>
      <name val="Calibri"/>
      <family val="2"/>
    </font>
    <font>
      <b/>
      <i/>
      <vertAlign val="subscript"/>
      <sz val="12"/>
      <name val="Calibri"/>
      <family val="2"/>
    </font>
    <font>
      <b/>
      <i/>
      <vertAlign val="subscript"/>
      <sz val="11"/>
      <name val="Calibri"/>
      <family val="2"/>
    </font>
    <font>
      <b/>
      <i/>
      <vertAlign val="superscript"/>
      <sz val="11"/>
      <name val="Calibri"/>
      <family val="2"/>
    </font>
    <font>
      <b/>
      <i/>
      <sz val="9"/>
      <name val="Calibri"/>
      <family val="2"/>
      <scheme val="minor"/>
    </font>
    <font>
      <b/>
      <i/>
      <sz val="11"/>
      <name val="Calibri"/>
      <family val="2"/>
      <scheme val="minor"/>
    </font>
    <font>
      <b/>
      <i/>
      <vertAlign val="subscript"/>
      <sz val="16"/>
      <color theme="1"/>
      <name val="Calibri"/>
      <family val="2"/>
      <scheme val="minor"/>
    </font>
    <font>
      <b/>
      <i/>
      <u/>
      <sz val="16"/>
      <color theme="1"/>
      <name val="Calibri"/>
      <family val="2"/>
      <scheme val="minor"/>
    </font>
    <font>
      <vertAlign val="subscript"/>
      <sz val="11"/>
      <color theme="1"/>
      <name val="Calibri"/>
      <family val="2"/>
      <scheme val="minor"/>
    </font>
    <font>
      <b/>
      <u/>
      <sz val="11"/>
      <color theme="1"/>
      <name val="Calibri"/>
      <family val="2"/>
      <scheme val="minor"/>
    </font>
    <font>
      <b/>
      <sz val="11"/>
      <color rgb="FFFF0000"/>
      <name val="Calibri"/>
      <family val="2"/>
      <scheme val="minor"/>
    </font>
    <font>
      <i/>
      <sz val="10"/>
      <color theme="1"/>
      <name val="Calibri"/>
      <family val="2"/>
      <scheme val="minor"/>
    </font>
    <font>
      <i/>
      <vertAlign val="subscript"/>
      <sz val="10"/>
      <color theme="1"/>
      <name val="Calibri"/>
      <family val="2"/>
      <scheme val="minor"/>
    </font>
    <font>
      <b/>
      <sz val="12"/>
      <color theme="1"/>
      <name val="Calibri"/>
      <family val="2"/>
      <scheme val="minor"/>
    </font>
    <font>
      <i/>
      <vertAlign val="superscript"/>
      <sz val="11"/>
      <color theme="1"/>
      <name val="Calibri"/>
      <family val="2"/>
    </font>
    <font>
      <i/>
      <sz val="11"/>
      <color rgb="FFFF0000"/>
      <name val="Calibri"/>
      <family val="2"/>
    </font>
    <font>
      <sz val="10"/>
      <color theme="4"/>
      <name val="Calibri"/>
      <family val="2"/>
    </font>
    <font>
      <b/>
      <vertAlign val="subscript"/>
      <sz val="11"/>
      <name val="Calibri"/>
      <family val="2"/>
    </font>
    <font>
      <b/>
      <sz val="11"/>
      <name val="Calibri"/>
      <family val="2"/>
      <scheme val="minor"/>
    </font>
    <font>
      <b/>
      <vertAlign val="subscript"/>
      <sz val="10"/>
      <color theme="1"/>
      <name val="Calibri"/>
      <family val="2"/>
      <scheme val="minor"/>
    </font>
    <font>
      <b/>
      <vertAlign val="superscript"/>
      <sz val="10"/>
      <color theme="1"/>
      <name val="Calibri"/>
      <family val="2"/>
      <scheme val="minor"/>
    </font>
    <font>
      <sz val="12"/>
      <color theme="1"/>
      <name val="Calibri"/>
      <family val="2"/>
      <scheme val="minor"/>
    </font>
    <font>
      <b/>
      <i/>
      <sz val="10"/>
      <name val="Calibri"/>
      <family val="2"/>
      <scheme val="minor"/>
    </font>
    <font>
      <b/>
      <i/>
      <vertAlign val="subscript"/>
      <sz val="10"/>
      <name val="Calibri"/>
      <family val="2"/>
      <scheme val="minor"/>
    </font>
    <font>
      <vertAlign val="subscript"/>
      <sz val="10"/>
      <name val="Calibri"/>
      <family val="2"/>
    </font>
    <font>
      <b/>
      <i/>
      <sz val="10"/>
      <name val="Calibri"/>
      <family val="2"/>
    </font>
    <font>
      <b/>
      <i/>
      <vertAlign val="subscript"/>
      <sz val="10"/>
      <name val="Calibri"/>
      <family val="2"/>
    </font>
    <font>
      <i/>
      <sz val="11"/>
      <name val="Calibri"/>
      <family val="2"/>
      <scheme val="minor"/>
    </font>
    <font>
      <i/>
      <vertAlign val="subscript"/>
      <sz val="11"/>
      <name val="Calibri"/>
      <family val="2"/>
      <scheme val="minor"/>
    </font>
    <font>
      <sz val="10"/>
      <color theme="4"/>
      <name val="Symbol"/>
      <family val="1"/>
      <charset val="2"/>
    </font>
    <font>
      <vertAlign val="superscript"/>
      <sz val="10"/>
      <color theme="4"/>
      <name val="Calibri"/>
      <family val="2"/>
    </font>
    <font>
      <b/>
      <i/>
      <sz val="14"/>
      <color theme="1"/>
      <name val="Calibri"/>
      <family val="2"/>
      <scheme val="minor"/>
    </font>
    <font>
      <b/>
      <i/>
      <sz val="11"/>
      <color rgb="FFFF0000"/>
      <name val="Calibri"/>
      <family val="2"/>
      <scheme val="minor"/>
    </font>
    <font>
      <i/>
      <sz val="11"/>
      <color theme="1"/>
      <name val="Symbol"/>
      <family val="1"/>
      <charset val="2"/>
    </font>
    <font>
      <b/>
      <sz val="10"/>
      <color theme="1"/>
      <name val="Symbol"/>
      <family val="1"/>
      <charset val="2"/>
    </font>
    <font>
      <b/>
      <i/>
      <sz val="10"/>
      <color theme="1"/>
      <name val="Symbol"/>
      <family val="1"/>
      <charset val="2"/>
    </font>
    <font>
      <i/>
      <sz val="10"/>
      <color theme="1"/>
      <name val="Symbol"/>
      <family val="1"/>
      <charset val="2"/>
    </font>
    <font>
      <i/>
      <vertAlign val="superscript"/>
      <sz val="10"/>
      <color theme="1"/>
      <name val="Calibri"/>
      <family val="2"/>
      <scheme val="minor"/>
    </font>
    <font>
      <b/>
      <i/>
      <sz val="10"/>
      <color rgb="FFFF0000"/>
      <name val="Calibri"/>
      <family val="2"/>
    </font>
    <font>
      <b/>
      <i/>
      <vertAlign val="subscript"/>
      <sz val="10"/>
      <color rgb="FFFF0000"/>
      <name val="Calibri"/>
      <family val="2"/>
    </font>
    <font>
      <i/>
      <sz val="10"/>
      <color rgb="FFFF0000"/>
      <name val="Calibri"/>
      <family val="2"/>
    </font>
    <font>
      <i/>
      <vertAlign val="subscript"/>
      <sz val="10"/>
      <color rgb="FFFF0000"/>
      <name val="Calibri"/>
      <family val="2"/>
    </font>
    <font>
      <sz val="10"/>
      <name val="Symbol"/>
      <family val="1"/>
      <charset val="2"/>
    </font>
    <font>
      <vertAlign val="superscript"/>
      <sz val="10"/>
      <name val="Calibri"/>
      <family val="2"/>
    </font>
  </fonts>
  <fills count="11">
    <fill>
      <patternFill patternType="none"/>
    </fill>
    <fill>
      <patternFill patternType="gray125"/>
    </fill>
    <fill>
      <patternFill patternType="solid">
        <fgColor rgb="FFB2ECC9"/>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99FFCC"/>
        <bgColor indexed="64"/>
      </patternFill>
    </fill>
    <fill>
      <patternFill patternType="solid">
        <fgColor theme="1"/>
        <bgColor indexed="64"/>
      </patternFill>
    </fill>
    <fill>
      <patternFill patternType="solid">
        <fgColor them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24" fillId="0" borderId="0"/>
  </cellStyleXfs>
  <cellXfs count="964">
    <xf numFmtId="0" fontId="0" fillId="0" borderId="0" xfId="0"/>
    <xf numFmtId="0" fontId="2" fillId="0" borderId="0" xfId="0" applyFont="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11" fillId="0" borderId="0" xfId="0" applyFont="1" applyBorder="1" applyAlignment="1">
      <alignment horizontal="center" vertical="center" wrapText="1"/>
    </xf>
    <xf numFmtId="4" fontId="0" fillId="2" borderId="1" xfId="0" applyNumberFormat="1" applyFill="1" applyBorder="1" applyProtection="1">
      <protection locked="0"/>
    </xf>
    <xf numFmtId="4" fontId="0" fillId="2" borderId="1" xfId="0" applyNumberFormat="1" applyFill="1" applyBorder="1" applyAlignment="1" applyProtection="1">
      <alignment horizontal="right"/>
      <protection locked="0"/>
    </xf>
    <xf numFmtId="0" fontId="12" fillId="5" borderId="21" xfId="0" applyFont="1" applyFill="1" applyBorder="1" applyAlignment="1" applyProtection="1">
      <alignment horizontal="center" vertical="center"/>
    </xf>
    <xf numFmtId="0" fontId="12" fillId="5" borderId="6" xfId="0" applyFont="1" applyFill="1" applyBorder="1" applyAlignment="1" applyProtection="1">
      <alignment horizontal="center" vertical="center"/>
    </xf>
    <xf numFmtId="0" fontId="12" fillId="5" borderId="22" xfId="0" applyFont="1" applyFill="1" applyBorder="1" applyAlignment="1" applyProtection="1">
      <alignment horizontal="center" vertical="center"/>
    </xf>
    <xf numFmtId="0" fontId="12" fillId="5" borderId="23" xfId="0" applyFont="1" applyFill="1" applyBorder="1" applyAlignment="1" applyProtection="1">
      <alignment horizontal="center" vertical="center"/>
    </xf>
    <xf numFmtId="17" fontId="0" fillId="0" borderId="1" xfId="0" applyNumberFormat="1" applyBorder="1" applyAlignment="1">
      <alignment vertical="center"/>
    </xf>
    <xf numFmtId="0" fontId="45" fillId="4" borderId="1" xfId="0" applyFont="1" applyFill="1" applyBorder="1" applyAlignment="1">
      <alignment horizontal="center" vertical="center" wrapText="1"/>
    </xf>
    <xf numFmtId="4" fontId="0" fillId="6" borderId="1" xfId="0" applyNumberFormat="1" applyFill="1" applyBorder="1" applyAlignment="1" applyProtection="1">
      <alignment vertical="center"/>
      <protection locked="0"/>
    </xf>
    <xf numFmtId="4" fontId="38" fillId="6" borderId="1" xfId="0" applyNumberFormat="1" applyFont="1" applyFill="1" applyBorder="1" applyAlignment="1" applyProtection="1">
      <alignment vertical="center"/>
      <protection locked="0"/>
    </xf>
    <xf numFmtId="0" fontId="0" fillId="4" borderId="0" xfId="0" applyFill="1" applyBorder="1" applyAlignment="1">
      <alignment vertical="center"/>
    </xf>
    <xf numFmtId="0" fontId="5" fillId="0" borderId="29" xfId="0" applyFont="1" applyBorder="1" applyAlignment="1">
      <alignment horizontal="center" vertical="center" wrapText="1"/>
    </xf>
    <xf numFmtId="4" fontId="0" fillId="2" borderId="29" xfId="0" applyNumberFormat="1" applyFill="1" applyBorder="1" applyAlignment="1" applyProtection="1">
      <alignment horizontal="right"/>
      <protection locked="0"/>
    </xf>
    <xf numFmtId="0" fontId="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60" fillId="4" borderId="0" xfId="0" applyFont="1" applyFill="1" applyBorder="1" applyAlignment="1">
      <alignment vertical="center"/>
    </xf>
    <xf numFmtId="4" fontId="0" fillId="6" borderId="0" xfId="0" applyNumberFormat="1" applyFill="1" applyBorder="1" applyAlignment="1" applyProtection="1">
      <alignment vertical="center"/>
      <protection locked="0"/>
    </xf>
    <xf numFmtId="4" fontId="0" fillId="6" borderId="28" xfId="0" applyNumberFormat="1" applyFill="1" applyBorder="1" applyAlignment="1" applyProtection="1">
      <alignment vertical="center"/>
      <protection locked="0"/>
    </xf>
    <xf numFmtId="4" fontId="0" fillId="7" borderId="28" xfId="0" applyNumberFormat="1" applyFill="1" applyBorder="1" applyAlignment="1" applyProtection="1">
      <alignment vertical="center"/>
      <protection locked="0"/>
    </xf>
    <xf numFmtId="0" fontId="63" fillId="0" borderId="1" xfId="0" applyFont="1" applyBorder="1" applyAlignment="1">
      <alignment horizontal="center" vertical="center" wrapText="1"/>
    </xf>
    <xf numFmtId="17" fontId="61" fillId="0" borderId="1" xfId="0" applyNumberFormat="1" applyFont="1" applyBorder="1" applyAlignment="1">
      <alignment vertical="center"/>
    </xf>
    <xf numFmtId="4" fontId="0" fillId="6" borderId="1" xfId="0" applyNumberFormat="1" applyFill="1" applyBorder="1" applyProtection="1">
      <protection locked="0"/>
    </xf>
    <xf numFmtId="4" fontId="0" fillId="7" borderId="1" xfId="0" applyNumberFormat="1" applyFill="1" applyBorder="1" applyProtection="1">
      <protection locked="0"/>
    </xf>
    <xf numFmtId="4"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4" fontId="38" fillId="7" borderId="1" xfId="0" applyNumberFormat="1" applyFont="1" applyFill="1" applyBorder="1" applyAlignment="1" applyProtection="1">
      <alignment vertical="center"/>
      <protection locked="0"/>
    </xf>
    <xf numFmtId="4" fontId="0" fillId="7" borderId="1" xfId="0" applyNumberFormat="1" applyFill="1" applyBorder="1" applyAlignment="1" applyProtection="1">
      <alignment vertical="center"/>
      <protection locked="0"/>
    </xf>
    <xf numFmtId="0" fontId="13" fillId="10" borderId="3" xfId="0" applyFont="1" applyFill="1" applyBorder="1" applyAlignment="1">
      <alignment horizontal="center" vertical="center"/>
    </xf>
    <xf numFmtId="0" fontId="13" fillId="10" borderId="3" xfId="0" applyFont="1" applyFill="1" applyBorder="1" applyAlignment="1">
      <alignment horizontal="center" vertical="center" wrapText="1"/>
    </xf>
    <xf numFmtId="0" fontId="13" fillId="10" borderId="7" xfId="0" applyFont="1" applyFill="1" applyBorder="1" applyAlignment="1">
      <alignment horizontal="center" vertical="center"/>
    </xf>
    <xf numFmtId="0" fontId="13" fillId="10" borderId="6" xfId="0" applyFont="1" applyFill="1" applyBorder="1" applyAlignment="1">
      <alignment horizontal="center" vertical="center" wrapText="1"/>
    </xf>
    <xf numFmtId="4" fontId="61" fillId="6" borderId="1" xfId="0" applyNumberFormat="1" applyFont="1" applyFill="1" applyBorder="1" applyAlignment="1" applyProtection="1">
      <alignment vertical="center"/>
      <protection locked="0"/>
    </xf>
    <xf numFmtId="4" fontId="61" fillId="7" borderId="1" xfId="0" applyNumberFormat="1" applyFont="1" applyFill="1" applyBorder="1" applyAlignment="1" applyProtection="1">
      <alignment vertical="center"/>
      <protection locked="0"/>
    </xf>
    <xf numFmtId="4" fontId="0" fillId="2" borderId="3" xfId="0" applyNumberFormat="1" applyFill="1" applyBorder="1" applyProtection="1">
      <protection locked="0"/>
    </xf>
    <xf numFmtId="4" fontId="0" fillId="6" borderId="3" xfId="0" applyNumberFormat="1" applyFill="1" applyBorder="1" applyProtection="1">
      <protection locked="0"/>
    </xf>
    <xf numFmtId="0" fontId="0" fillId="4" borderId="0" xfId="0" applyFill="1" applyBorder="1" applyProtection="1">
      <protection hidden="1"/>
    </xf>
    <xf numFmtId="0" fontId="0" fillId="4" borderId="0" xfId="0" applyFill="1" applyProtection="1">
      <protection hidden="1"/>
    </xf>
    <xf numFmtId="0" fontId="0" fillId="4" borderId="19" xfId="0" applyFill="1" applyBorder="1" applyProtection="1">
      <protection hidden="1"/>
    </xf>
    <xf numFmtId="0" fontId="0" fillId="4" borderId="20" xfId="0" applyFill="1" applyBorder="1" applyProtection="1">
      <protection hidden="1"/>
    </xf>
    <xf numFmtId="0" fontId="0" fillId="4" borderId="19" xfId="0" applyFill="1" applyBorder="1" applyAlignment="1" applyProtection="1">
      <alignment horizontal="right"/>
      <protection hidden="1"/>
    </xf>
    <xf numFmtId="0" fontId="0" fillId="4" borderId="20" xfId="0" applyFill="1" applyBorder="1" applyAlignment="1" applyProtection="1">
      <protection hidden="1"/>
    </xf>
    <xf numFmtId="0" fontId="0" fillId="4" borderId="0" xfId="0" applyFill="1" applyBorder="1" applyAlignment="1" applyProtection="1">
      <protection hidden="1"/>
    </xf>
    <xf numFmtId="0" fontId="0" fillId="4" borderId="16" xfId="0" applyFill="1" applyBorder="1" applyAlignment="1" applyProtection="1">
      <alignment horizontal="right"/>
      <protection hidden="1"/>
    </xf>
    <xf numFmtId="0" fontId="0" fillId="4" borderId="17" xfId="0" applyFill="1" applyBorder="1" applyProtection="1">
      <protection hidden="1"/>
    </xf>
    <xf numFmtId="0" fontId="0" fillId="4" borderId="18" xfId="0" applyFill="1" applyBorder="1" applyProtection="1">
      <protection hidden="1"/>
    </xf>
    <xf numFmtId="4" fontId="0" fillId="2" borderId="0" xfId="0" applyNumberFormat="1" applyFill="1" applyBorder="1" applyAlignment="1" applyProtection="1">
      <protection hidden="1"/>
    </xf>
    <xf numFmtId="0" fontId="0" fillId="0" borderId="0" xfId="0" applyProtection="1">
      <protection hidden="1"/>
    </xf>
    <xf numFmtId="4" fontId="0" fillId="0" borderId="0" xfId="0" applyNumberFormat="1" applyFill="1" applyBorder="1" applyAlignment="1" applyProtection="1">
      <protection hidden="1"/>
    </xf>
    <xf numFmtId="0" fontId="20" fillId="4" borderId="0" xfId="0" applyFont="1" applyFill="1" applyProtection="1">
      <protection hidden="1"/>
    </xf>
    <xf numFmtId="0" fontId="38" fillId="4" borderId="0" xfId="0" applyFont="1" applyFill="1" applyAlignment="1" applyProtection="1">
      <alignment horizontal="center"/>
      <protection hidden="1"/>
    </xf>
    <xf numFmtId="0" fontId="22" fillId="4" borderId="0" xfId="0" applyFont="1" applyFill="1" applyBorder="1" applyAlignment="1" applyProtection="1">
      <alignment horizontal="center" vertical="center" wrapText="1"/>
      <protection hidden="1"/>
    </xf>
    <xf numFmtId="0" fontId="2" fillId="4" borderId="0" xfId="0" applyFont="1" applyFill="1" applyAlignment="1" applyProtection="1">
      <alignment vertical="center"/>
      <protection hidden="1"/>
    </xf>
    <xf numFmtId="0" fontId="11" fillId="4" borderId="0" xfId="0" applyFont="1" applyFill="1" applyBorder="1" applyAlignment="1" applyProtection="1">
      <alignment horizontal="center" vertical="center" wrapText="1"/>
      <protection hidden="1"/>
    </xf>
    <xf numFmtId="0" fontId="0" fillId="4" borderId="13" xfId="0" applyFill="1" applyBorder="1" applyProtection="1">
      <protection hidden="1"/>
    </xf>
    <xf numFmtId="0" fontId="11" fillId="4" borderId="14" xfId="0" applyFont="1" applyFill="1" applyBorder="1" applyAlignment="1" applyProtection="1">
      <alignment horizontal="center" vertical="center" wrapText="1"/>
      <protection hidden="1"/>
    </xf>
    <xf numFmtId="0" fontId="11" fillId="4" borderId="15" xfId="0" applyFont="1" applyFill="1" applyBorder="1" applyAlignment="1" applyProtection="1">
      <alignment horizontal="center" vertical="center" wrapText="1"/>
      <protection hidden="1"/>
    </xf>
    <xf numFmtId="49" fontId="3" fillId="4" borderId="20" xfId="0" applyNumberFormat="1" applyFont="1" applyFill="1" applyBorder="1" applyAlignment="1" applyProtection="1">
      <alignment horizontal="center"/>
      <protection hidden="1"/>
    </xf>
    <xf numFmtId="0" fontId="3" fillId="4" borderId="20" xfId="0" applyFont="1" applyFill="1" applyBorder="1" applyAlignment="1" applyProtection="1">
      <alignment horizontal="center"/>
      <protection hidden="1"/>
    </xf>
    <xf numFmtId="0" fontId="92" fillId="0" borderId="1" xfId="0" applyFont="1" applyBorder="1" applyAlignment="1" applyProtection="1">
      <alignment horizontal="center"/>
      <protection hidden="1"/>
    </xf>
    <xf numFmtId="0" fontId="4" fillId="4" borderId="0" xfId="0" applyFont="1" applyFill="1" applyBorder="1" applyAlignment="1" applyProtection="1">
      <alignment horizontal="center"/>
      <protection hidden="1"/>
    </xf>
    <xf numFmtId="0" fontId="5" fillId="0" borderId="1" xfId="0" applyFont="1" applyBorder="1" applyAlignment="1" applyProtection="1">
      <alignment horizontal="center"/>
      <protection hidden="1"/>
    </xf>
    <xf numFmtId="0" fontId="0" fillId="4" borderId="14" xfId="0" applyFill="1" applyBorder="1" applyProtection="1">
      <protection hidden="1"/>
    </xf>
    <xf numFmtId="0" fontId="38" fillId="4" borderId="14" xfId="0" applyFont="1" applyFill="1" applyBorder="1" applyAlignment="1" applyProtection="1">
      <alignment horizontal="center"/>
      <protection hidden="1"/>
    </xf>
    <xf numFmtId="0" fontId="0" fillId="4" borderId="15" xfId="0" applyFill="1" applyBorder="1" applyProtection="1">
      <protection hidden="1"/>
    </xf>
    <xf numFmtId="0" fontId="8" fillId="0" borderId="1" xfId="0" applyFont="1" applyBorder="1" applyAlignment="1" applyProtection="1">
      <alignment horizontal="center"/>
      <protection hidden="1"/>
    </xf>
    <xf numFmtId="0" fontId="0" fillId="4" borderId="0" xfId="0" applyFill="1" applyBorder="1" applyAlignment="1" applyProtection="1">
      <alignment vertical="center"/>
      <protection hidden="1"/>
    </xf>
    <xf numFmtId="4" fontId="0" fillId="4" borderId="0" xfId="0" applyNumberFormat="1" applyFill="1" applyBorder="1" applyProtection="1">
      <protection hidden="1"/>
    </xf>
    <xf numFmtId="4" fontId="3" fillId="4" borderId="0" xfId="0" applyNumberFormat="1" applyFont="1" applyFill="1" applyBorder="1" applyProtection="1">
      <protection hidden="1"/>
    </xf>
    <xf numFmtId="0" fontId="78" fillId="4" borderId="0" xfId="0" applyFont="1" applyFill="1" applyBorder="1" applyProtection="1">
      <protection hidden="1"/>
    </xf>
    <xf numFmtId="0" fontId="9" fillId="0" borderId="1" xfId="0" applyFont="1" applyBorder="1" applyAlignment="1" applyProtection="1">
      <alignment horizontal="center" vertical="center" wrapText="1"/>
      <protection hidden="1"/>
    </xf>
    <xf numFmtId="0" fontId="80" fillId="4" borderId="1" xfId="0" applyFont="1" applyFill="1" applyBorder="1" applyAlignment="1" applyProtection="1">
      <alignment horizontal="center" vertical="center" wrapText="1"/>
      <protection hidden="1"/>
    </xf>
    <xf numFmtId="0" fontId="5" fillId="0" borderId="32" xfId="0" applyFont="1" applyFill="1" applyBorder="1" applyAlignment="1" applyProtection="1">
      <alignment horizontal="center" vertical="center" wrapText="1"/>
      <protection hidden="1"/>
    </xf>
    <xf numFmtId="0" fontId="5" fillId="0" borderId="32" xfId="0" applyFont="1" applyFill="1" applyBorder="1" applyAlignment="1" applyProtection="1">
      <alignment horizontal="center" vertical="center"/>
      <protection hidden="1"/>
    </xf>
    <xf numFmtId="0" fontId="5" fillId="0" borderId="41" xfId="0" applyFont="1" applyFill="1" applyBorder="1" applyAlignment="1" applyProtection="1">
      <alignment horizontal="center" vertical="center"/>
      <protection hidden="1"/>
    </xf>
    <xf numFmtId="0" fontId="5" fillId="4" borderId="20" xfId="0" applyFont="1" applyFill="1" applyBorder="1" applyAlignment="1" applyProtection="1">
      <alignment horizontal="center" vertical="center"/>
      <protection hidden="1"/>
    </xf>
    <xf numFmtId="17" fontId="0" fillId="0" borderId="1" xfId="0" applyNumberFormat="1" applyBorder="1" applyAlignment="1" applyProtection="1">
      <alignment vertical="center"/>
      <protection hidden="1"/>
    </xf>
    <xf numFmtId="4" fontId="0" fillId="9" borderId="1" xfId="0" applyNumberFormat="1" applyFill="1" applyBorder="1" applyAlignment="1" applyProtection="1">
      <alignment horizontal="center"/>
      <protection hidden="1"/>
    </xf>
    <xf numFmtId="0" fontId="8" fillId="0" borderId="1" xfId="0" applyFont="1" applyFill="1" applyBorder="1" applyAlignment="1" applyProtection="1">
      <alignment horizontal="center"/>
      <protection hidden="1"/>
    </xf>
    <xf numFmtId="0" fontId="8" fillId="0" borderId="29" xfId="0" applyFont="1" applyFill="1" applyBorder="1" applyAlignment="1" applyProtection="1">
      <alignment horizontal="center"/>
      <protection hidden="1"/>
    </xf>
    <xf numFmtId="0" fontId="8" fillId="4" borderId="20" xfId="0" applyFont="1" applyFill="1" applyBorder="1" applyAlignment="1" applyProtection="1">
      <alignment horizontal="center"/>
      <protection hidden="1"/>
    </xf>
    <xf numFmtId="4" fontId="0" fillId="3" borderId="1" xfId="0" applyNumberFormat="1" applyFill="1" applyBorder="1" applyAlignment="1" applyProtection="1">
      <alignment horizontal="right"/>
      <protection hidden="1"/>
    </xf>
    <xf numFmtId="4" fontId="0" fillId="4" borderId="20" xfId="0" applyNumberFormat="1" applyFill="1" applyBorder="1" applyAlignment="1" applyProtection="1">
      <alignment horizontal="right"/>
      <protection hidden="1"/>
    </xf>
    <xf numFmtId="4" fontId="0" fillId="9" borderId="1" xfId="0" applyNumberFormat="1" applyFill="1" applyBorder="1" applyAlignment="1" applyProtection="1">
      <alignment horizontal="center" vertical="center"/>
      <protection hidden="1"/>
    </xf>
    <xf numFmtId="4" fontId="38" fillId="0" borderId="1" xfId="0" applyNumberFormat="1" applyFont="1" applyFill="1" applyBorder="1" applyAlignment="1" applyProtection="1">
      <alignment horizontal="center" vertical="center"/>
      <protection hidden="1"/>
    </xf>
    <xf numFmtId="4" fontId="39" fillId="3" borderId="38" xfId="0" applyNumberFormat="1" applyFont="1" applyFill="1" applyBorder="1" applyAlignment="1" applyProtection="1">
      <alignment horizontal="right"/>
      <protection hidden="1"/>
    </xf>
    <xf numFmtId="4" fontId="39" fillId="4" borderId="20" xfId="0" applyNumberFormat="1" applyFont="1" applyFill="1" applyBorder="1" applyAlignment="1" applyProtection="1">
      <alignment horizontal="right"/>
      <protection hidden="1"/>
    </xf>
    <xf numFmtId="0" fontId="3" fillId="4" borderId="0" xfId="0" applyFont="1" applyFill="1" applyBorder="1" applyAlignment="1" applyProtection="1">
      <alignment horizontal="center"/>
      <protection hidden="1"/>
    </xf>
    <xf numFmtId="4" fontId="3" fillId="4" borderId="0" xfId="0" applyNumberFormat="1" applyFont="1" applyFill="1" applyBorder="1" applyAlignment="1" applyProtection="1">
      <alignment horizontal="right"/>
      <protection hidden="1"/>
    </xf>
    <xf numFmtId="0" fontId="5" fillId="4" borderId="1" xfId="0" applyFont="1" applyFill="1" applyBorder="1" applyAlignment="1" applyProtection="1">
      <alignment horizontal="center"/>
      <protection hidden="1"/>
    </xf>
    <xf numFmtId="0" fontId="5" fillId="4" borderId="20" xfId="0" applyFont="1" applyFill="1" applyBorder="1" applyAlignment="1" applyProtection="1">
      <alignment horizontal="center"/>
      <protection hidden="1"/>
    </xf>
    <xf numFmtId="0" fontId="0" fillId="0" borderId="0" xfId="0" applyBorder="1" applyProtection="1">
      <protection hidden="1"/>
    </xf>
    <xf numFmtId="0" fontId="4" fillId="4" borderId="0" xfId="0" applyFont="1" applyFill="1" applyBorder="1" applyAlignment="1" applyProtection="1">
      <alignment horizontal="right"/>
      <protection hidden="1"/>
    </xf>
    <xf numFmtId="4" fontId="39" fillId="3" borderId="1" xfId="0" applyNumberFormat="1" applyFont="1" applyFill="1" applyBorder="1" applyAlignment="1" applyProtection="1">
      <alignment horizontal="center"/>
      <protection hidden="1"/>
    </xf>
    <xf numFmtId="0" fontId="8" fillId="4" borderId="1" xfId="0" applyFont="1" applyFill="1" applyBorder="1" applyAlignment="1" applyProtection="1">
      <alignment horizontal="center"/>
      <protection hidden="1"/>
    </xf>
    <xf numFmtId="0" fontId="38" fillId="4" borderId="0" xfId="0" applyFont="1" applyFill="1" applyBorder="1" applyAlignment="1" applyProtection="1">
      <alignment horizontal="center"/>
      <protection hidden="1"/>
    </xf>
    <xf numFmtId="0" fontId="0" fillId="4" borderId="19" xfId="0" applyFill="1" applyBorder="1" applyAlignment="1" applyProtection="1">
      <alignment vertical="center"/>
      <protection hidden="1"/>
    </xf>
    <xf numFmtId="4" fontId="3" fillId="3" borderId="1" xfId="0" applyNumberFormat="1" applyFont="1" applyFill="1" applyBorder="1" applyProtection="1">
      <protection hidden="1"/>
    </xf>
    <xf numFmtId="0" fontId="0" fillId="4" borderId="0" xfId="0" applyFill="1" applyAlignment="1" applyProtection="1">
      <alignment vertical="center"/>
      <protection hidden="1"/>
    </xf>
    <xf numFmtId="0" fontId="0" fillId="4" borderId="20" xfId="0" applyFill="1" applyBorder="1" applyAlignment="1" applyProtection="1">
      <alignment vertical="center"/>
      <protection hidden="1"/>
    </xf>
    <xf numFmtId="0" fontId="0" fillId="4" borderId="16" xfId="0" applyFill="1" applyBorder="1" applyProtection="1">
      <protection hidden="1"/>
    </xf>
    <xf numFmtId="0" fontId="1" fillId="4" borderId="0" xfId="0" applyFont="1" applyFill="1" applyAlignment="1" applyProtection="1">
      <alignment vertical="center" wrapText="1"/>
      <protection hidden="1"/>
    </xf>
    <xf numFmtId="0" fontId="1" fillId="4" borderId="19" xfId="0" applyFont="1" applyFill="1" applyBorder="1" applyAlignment="1" applyProtection="1">
      <alignment vertical="center" wrapText="1"/>
      <protection hidden="1"/>
    </xf>
    <xf numFmtId="0" fontId="21" fillId="4" borderId="0" xfId="0" applyFont="1" applyFill="1" applyProtection="1">
      <protection hidden="1"/>
    </xf>
    <xf numFmtId="0" fontId="20" fillId="4" borderId="0" xfId="0" applyFont="1" applyFill="1" applyBorder="1" applyAlignment="1" applyProtection="1">
      <alignment wrapText="1"/>
      <protection hidden="1"/>
    </xf>
    <xf numFmtId="0" fontId="20" fillId="4" borderId="19" xfId="0" applyFont="1" applyFill="1" applyBorder="1" applyAlignment="1" applyProtection="1">
      <alignment wrapText="1"/>
      <protection hidden="1"/>
    </xf>
    <xf numFmtId="4" fontId="75" fillId="3" borderId="1" xfId="0" applyNumberFormat="1" applyFont="1" applyFill="1" applyBorder="1" applyAlignment="1" applyProtection="1">
      <alignment horizontal="center"/>
      <protection hidden="1"/>
    </xf>
    <xf numFmtId="0" fontId="12" fillId="4" borderId="0" xfId="0" applyFont="1" applyFill="1" applyBorder="1" applyAlignment="1" applyProtection="1">
      <alignment vertical="center" wrapText="1"/>
      <protection hidden="1"/>
    </xf>
    <xf numFmtId="0" fontId="12" fillId="4" borderId="19" xfId="0" applyFont="1" applyFill="1" applyBorder="1" applyAlignment="1" applyProtection="1">
      <alignment vertical="center" wrapText="1"/>
      <protection hidden="1"/>
    </xf>
    <xf numFmtId="4" fontId="0" fillId="2" borderId="0" xfId="0" applyNumberFormat="1" applyFill="1" applyBorder="1" applyAlignment="1" applyProtection="1">
      <alignment horizontal="right"/>
      <protection hidden="1"/>
    </xf>
    <xf numFmtId="0" fontId="38" fillId="4" borderId="0" xfId="0" applyFont="1" applyFill="1" applyBorder="1" applyAlignment="1" applyProtection="1">
      <alignment horizontal="center" vertical="center"/>
      <protection hidden="1"/>
    </xf>
    <xf numFmtId="4" fontId="0" fillId="6" borderId="17" xfId="0" applyNumberFormat="1" applyFill="1" applyBorder="1" applyAlignment="1" applyProtection="1">
      <alignment horizontal="center" vertical="center"/>
      <protection hidden="1"/>
    </xf>
    <xf numFmtId="0" fontId="38" fillId="4" borderId="17" xfId="0" applyFont="1" applyFill="1" applyBorder="1" applyAlignment="1" applyProtection="1">
      <alignment horizontal="center" vertical="center"/>
      <protection hidden="1"/>
    </xf>
    <xf numFmtId="0" fontId="0" fillId="4" borderId="17" xfId="0" applyFill="1" applyBorder="1" applyAlignment="1" applyProtection="1">
      <alignment vertical="center"/>
      <protection hidden="1"/>
    </xf>
    <xf numFmtId="0" fontId="61" fillId="0" borderId="0" xfId="0" applyFont="1" applyProtection="1">
      <protection hidden="1"/>
    </xf>
    <xf numFmtId="0" fontId="38" fillId="0" borderId="0" xfId="0" applyFont="1" applyProtection="1">
      <protection hidden="1"/>
    </xf>
    <xf numFmtId="0" fontId="2" fillId="0" borderId="0" xfId="0" applyFont="1" applyAlignment="1" applyProtection="1">
      <alignment vertical="center"/>
      <protection hidden="1"/>
    </xf>
    <xf numFmtId="0" fontId="11"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protection hidden="1"/>
    </xf>
    <xf numFmtId="0" fontId="3" fillId="0" borderId="0" xfId="0" applyFont="1" applyBorder="1" applyAlignment="1" applyProtection="1">
      <alignment horizontal="center"/>
      <protection hidden="1"/>
    </xf>
    <xf numFmtId="0" fontId="0" fillId="0" borderId="19" xfId="0" applyBorder="1" applyProtection="1">
      <protection hidden="1"/>
    </xf>
    <xf numFmtId="0" fontId="0" fillId="0" borderId="20" xfId="0" applyBorder="1" applyProtection="1">
      <protection hidden="1"/>
    </xf>
    <xf numFmtId="0" fontId="9" fillId="0" borderId="1" xfId="0" applyFont="1" applyBorder="1" applyAlignment="1" applyProtection="1">
      <alignment horizontal="center"/>
      <protection hidden="1"/>
    </xf>
    <xf numFmtId="4" fontId="0" fillId="0" borderId="20" xfId="0" applyNumberFormat="1" applyBorder="1" applyProtection="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protection hidden="1"/>
    </xf>
    <xf numFmtId="4" fontId="3" fillId="3" borderId="1" xfId="0" applyNumberFormat="1" applyFont="1" applyFill="1" applyBorder="1" applyAlignment="1" applyProtection="1">
      <alignment horizontal="right"/>
      <protection hidden="1"/>
    </xf>
    <xf numFmtId="0" fontId="0" fillId="0" borderId="13" xfId="0" applyBorder="1" applyProtection="1">
      <protection hidden="1"/>
    </xf>
    <xf numFmtId="0" fontId="0" fillId="0" borderId="14" xfId="0" applyBorder="1" applyProtection="1">
      <protection hidden="1"/>
    </xf>
    <xf numFmtId="0" fontId="61" fillId="0" borderId="14" xfId="0" applyFont="1" applyBorder="1" applyProtection="1">
      <protection hidden="1"/>
    </xf>
    <xf numFmtId="0" fontId="38" fillId="0" borderId="14" xfId="0" applyFont="1" applyBorder="1" applyProtection="1">
      <protection hidden="1"/>
    </xf>
    <xf numFmtId="0" fontId="0" fillId="0" borderId="15" xfId="0" applyBorder="1" applyProtection="1">
      <protection hidden="1"/>
    </xf>
    <xf numFmtId="0" fontId="0" fillId="0" borderId="16" xfId="0" applyBorder="1" applyProtection="1">
      <protection hidden="1"/>
    </xf>
    <xf numFmtId="0" fontId="3" fillId="0" borderId="17" xfId="0" applyFont="1" applyBorder="1" applyAlignment="1" applyProtection="1">
      <alignment horizontal="center"/>
      <protection hidden="1"/>
    </xf>
    <xf numFmtId="4" fontId="3" fillId="0" borderId="17" xfId="0" applyNumberFormat="1" applyFont="1" applyBorder="1" applyAlignment="1" applyProtection="1">
      <alignment horizontal="right"/>
      <protection hidden="1"/>
    </xf>
    <xf numFmtId="0" fontId="0" fillId="0" borderId="17" xfId="0" applyBorder="1" applyProtection="1">
      <protection hidden="1"/>
    </xf>
    <xf numFmtId="0" fontId="0" fillId="0" borderId="18" xfId="0" applyBorder="1" applyProtection="1">
      <protection hidden="1"/>
    </xf>
    <xf numFmtId="0" fontId="49" fillId="4" borderId="0" xfId="0" applyFont="1" applyFill="1" applyBorder="1" applyAlignment="1" applyProtection="1">
      <protection hidden="1"/>
    </xf>
    <xf numFmtId="0" fontId="61" fillId="0" borderId="0" xfId="0" applyFont="1" applyBorder="1" applyAlignment="1" applyProtection="1">
      <alignment vertical="top"/>
      <protection hidden="1"/>
    </xf>
    <xf numFmtId="0" fontId="38" fillId="0" borderId="0" xfId="0" applyFont="1" applyBorder="1" applyAlignment="1" applyProtection="1">
      <alignment vertical="top"/>
      <protection hidden="1"/>
    </xf>
    <xf numFmtId="4" fontId="3" fillId="0" borderId="0" xfId="0" applyNumberFormat="1" applyFont="1" applyBorder="1" applyAlignment="1" applyProtection="1">
      <alignment horizontal="right"/>
      <protection hidden="1"/>
    </xf>
    <xf numFmtId="0" fontId="61" fillId="0" borderId="0" xfId="0" applyFont="1" applyBorder="1" applyProtection="1">
      <protection hidden="1"/>
    </xf>
    <xf numFmtId="0" fontId="38" fillId="0" borderId="0" xfId="0" applyFont="1" applyBorder="1" applyProtection="1">
      <protection hidden="1"/>
    </xf>
    <xf numFmtId="0" fontId="11" fillId="0" borderId="0" xfId="0" applyFont="1" applyBorder="1" applyAlignment="1" applyProtection="1">
      <alignment horizontal="center"/>
      <protection hidden="1"/>
    </xf>
    <xf numFmtId="0" fontId="38" fillId="0" borderId="1" xfId="0" applyFont="1" applyBorder="1" applyAlignment="1" applyProtection="1">
      <alignment horizontal="center"/>
      <protection hidden="1"/>
    </xf>
    <xf numFmtId="17" fontId="0" fillId="0" borderId="1" xfId="0" applyNumberFormat="1" applyBorder="1" applyAlignment="1" applyProtection="1">
      <alignment horizontal="center"/>
      <protection hidden="1"/>
    </xf>
    <xf numFmtId="0" fontId="63" fillId="0" borderId="1" xfId="0" applyFont="1" applyBorder="1" applyAlignment="1" applyProtection="1">
      <alignment horizontal="center" vertical="center" wrapText="1"/>
      <protection hidden="1"/>
    </xf>
    <xf numFmtId="0" fontId="5" fillId="0" borderId="29"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45" fillId="4" borderId="1" xfId="0" applyFont="1" applyFill="1" applyBorder="1" applyAlignment="1" applyProtection="1">
      <alignment horizontal="center" vertical="center" wrapText="1"/>
      <protection hidden="1"/>
    </xf>
    <xf numFmtId="0" fontId="61" fillId="0" borderId="19" xfId="0" applyFont="1" applyBorder="1" applyProtection="1">
      <protection hidden="1"/>
    </xf>
    <xf numFmtId="0" fontId="12" fillId="5" borderId="21" xfId="0" applyFont="1" applyFill="1" applyBorder="1" applyAlignment="1" applyProtection="1">
      <alignment horizontal="center" vertical="center"/>
      <protection hidden="1"/>
    </xf>
    <xf numFmtId="0" fontId="12" fillId="5" borderId="6"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0" fontId="12" fillId="5" borderId="23" xfId="0" applyFont="1" applyFill="1" applyBorder="1" applyAlignment="1" applyProtection="1">
      <alignment horizontal="center" vertical="center"/>
      <protection hidden="1"/>
    </xf>
    <xf numFmtId="17" fontId="61" fillId="0" borderId="1" xfId="0" applyNumberFormat="1" applyFont="1" applyBorder="1" applyAlignment="1" applyProtection="1">
      <alignment vertical="center"/>
      <protection hidden="1"/>
    </xf>
    <xf numFmtId="4" fontId="61" fillId="9" borderId="1" xfId="0" applyNumberFormat="1" applyFont="1" applyFill="1" applyBorder="1" applyAlignment="1" applyProtection="1">
      <protection hidden="1"/>
    </xf>
    <xf numFmtId="4" fontId="38" fillId="9" borderId="1" xfId="0" applyNumberFormat="1" applyFont="1" applyFill="1" applyBorder="1" applyAlignment="1" applyProtection="1">
      <protection hidden="1"/>
    </xf>
    <xf numFmtId="0" fontId="61" fillId="0" borderId="20" xfId="0" applyFont="1" applyBorder="1" applyProtection="1">
      <protection hidden="1"/>
    </xf>
    <xf numFmtId="4" fontId="61" fillId="9" borderId="1" xfId="0" applyNumberFormat="1" applyFont="1" applyFill="1" applyBorder="1" applyAlignment="1" applyProtection="1">
      <alignment horizontal="center" vertical="center"/>
      <protection hidden="1"/>
    </xf>
    <xf numFmtId="0" fontId="21" fillId="0" borderId="0" xfId="0" applyFont="1" applyProtection="1">
      <protection hidden="1"/>
    </xf>
    <xf numFmtId="0" fontId="20" fillId="0" borderId="0" xfId="0" applyFont="1" applyProtection="1">
      <protection hidden="1"/>
    </xf>
    <xf numFmtId="4" fontId="38" fillId="6" borderId="1" xfId="0" applyNumberFormat="1" applyFont="1" applyFill="1" applyBorder="1" applyAlignment="1" applyProtection="1">
      <alignment vertical="center"/>
      <protection hidden="1"/>
    </xf>
    <xf numFmtId="0" fontId="13" fillId="10" borderId="21" xfId="0" applyFont="1" applyFill="1" applyBorder="1" applyAlignment="1" applyProtection="1">
      <alignment horizontal="center" vertical="center"/>
      <protection hidden="1"/>
    </xf>
    <xf numFmtId="0" fontId="13" fillId="10" borderId="3" xfId="0" applyFont="1" applyFill="1" applyBorder="1" applyAlignment="1" applyProtection="1">
      <alignment horizontal="center" vertical="center"/>
      <protection hidden="1"/>
    </xf>
    <xf numFmtId="4" fontId="38" fillId="7" borderId="1" xfId="0" applyNumberFormat="1" applyFont="1" applyFill="1" applyBorder="1" applyAlignment="1" applyProtection="1">
      <alignment vertical="center"/>
      <protection hidden="1"/>
    </xf>
    <xf numFmtId="4" fontId="83" fillId="3" borderId="0" xfId="0" applyNumberFormat="1" applyFont="1" applyFill="1" applyBorder="1" applyProtection="1">
      <protection hidden="1"/>
    </xf>
    <xf numFmtId="4" fontId="0" fillId="6" borderId="0" xfId="0" applyNumberFormat="1" applyFill="1" applyBorder="1" applyAlignment="1" applyProtection="1">
      <alignment vertical="center"/>
      <protection hidden="1"/>
    </xf>
    <xf numFmtId="0" fontId="13" fillId="10" borderId="3" xfId="0" applyFont="1" applyFill="1" applyBorder="1" applyAlignment="1" applyProtection="1">
      <alignment horizontal="center" vertical="center" wrapText="1"/>
      <protection hidden="1"/>
    </xf>
    <xf numFmtId="0" fontId="61" fillId="0" borderId="17" xfId="0" applyFont="1" applyBorder="1" applyProtection="1">
      <protection hidden="1"/>
    </xf>
    <xf numFmtId="0" fontId="38" fillId="0" borderId="17" xfId="0" applyFont="1" applyBorder="1" applyProtection="1">
      <protection hidden="1"/>
    </xf>
    <xf numFmtId="0" fontId="13" fillId="10" borderId="7" xfId="0" applyFont="1" applyFill="1" applyBorder="1" applyAlignment="1" applyProtection="1">
      <alignment horizontal="center" vertical="center"/>
      <protection hidden="1"/>
    </xf>
    <xf numFmtId="0" fontId="13" fillId="10" borderId="6" xfId="0" applyFont="1" applyFill="1" applyBorder="1" applyAlignment="1" applyProtection="1">
      <alignment horizontal="center" vertical="center" wrapText="1"/>
      <protection hidden="1"/>
    </xf>
    <xf numFmtId="0" fontId="60" fillId="4" borderId="0" xfId="0" applyFont="1" applyFill="1" applyBorder="1" applyAlignment="1" applyProtection="1">
      <alignment vertical="center"/>
      <protection hidden="1"/>
    </xf>
    <xf numFmtId="0" fontId="0" fillId="0" borderId="9" xfId="0" applyBorder="1" applyProtection="1">
      <protection hidden="1"/>
    </xf>
    <xf numFmtId="0" fontId="0" fillId="0" borderId="10" xfId="0" applyBorder="1" applyProtection="1">
      <protection hidden="1"/>
    </xf>
    <xf numFmtId="0" fontId="42" fillId="0" borderId="0" xfId="0" applyFont="1" applyProtection="1">
      <protection hidden="1"/>
    </xf>
    <xf numFmtId="0" fontId="41" fillId="0" borderId="0" xfId="0" applyFont="1" applyProtection="1">
      <protection hidden="1"/>
    </xf>
    <xf numFmtId="0" fontId="61" fillId="0" borderId="0" xfId="0" applyFont="1" applyBorder="1" applyAlignment="1" applyProtection="1">
      <alignment vertical="center"/>
      <protection hidden="1"/>
    </xf>
    <xf numFmtId="0" fontId="87" fillId="10" borderId="1" xfId="0" applyFont="1" applyFill="1" applyBorder="1" applyAlignment="1" applyProtection="1">
      <alignment horizontal="center" vertical="center"/>
      <protection hidden="1"/>
    </xf>
    <xf numFmtId="0" fontId="90" fillId="10" borderId="1" xfId="0" applyFont="1" applyFill="1" applyBorder="1" applyAlignment="1" applyProtection="1">
      <alignment horizontal="center" vertical="center"/>
      <protection hidden="1"/>
    </xf>
    <xf numFmtId="0" fontId="13" fillId="10" borderId="1" xfId="0" applyFont="1" applyFill="1" applyBorder="1" applyAlignment="1" applyProtection="1">
      <alignment horizontal="center" vertical="center"/>
      <protection hidden="1"/>
    </xf>
    <xf numFmtId="0" fontId="90" fillId="10" borderId="1" xfId="0" applyFont="1" applyFill="1" applyBorder="1" applyAlignment="1" applyProtection="1">
      <alignment horizontal="center" vertical="center" wrapText="1"/>
      <protection hidden="1"/>
    </xf>
    <xf numFmtId="0" fontId="0" fillId="0" borderId="40" xfId="0" applyBorder="1" applyProtection="1">
      <protection hidden="1"/>
    </xf>
    <xf numFmtId="0" fontId="63" fillId="0" borderId="29"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4" fontId="38" fillId="6" borderId="28" xfId="0" applyNumberFormat="1" applyFont="1" applyFill="1" applyBorder="1" applyAlignment="1" applyProtection="1">
      <alignment vertical="center"/>
      <protection hidden="1"/>
    </xf>
    <xf numFmtId="4" fontId="38" fillId="7" borderId="28" xfId="0" applyNumberFormat="1" applyFont="1" applyFill="1" applyBorder="1" applyAlignment="1" applyProtection="1">
      <alignment vertical="center"/>
      <protection hidden="1"/>
    </xf>
    <xf numFmtId="0" fontId="38" fillId="0" borderId="19" xfId="0" applyFont="1" applyBorder="1" applyProtection="1">
      <protection hidden="1"/>
    </xf>
    <xf numFmtId="0" fontId="38" fillId="0" borderId="20" xfId="0" applyFont="1" applyBorder="1" applyProtection="1">
      <protection hidden="1"/>
    </xf>
    <xf numFmtId="0" fontId="39" fillId="4" borderId="20" xfId="0" applyFont="1" applyFill="1" applyBorder="1" applyAlignment="1" applyProtection="1">
      <alignment horizontal="center" vertical="center"/>
      <protection hidden="1"/>
    </xf>
    <xf numFmtId="17" fontId="0" fillId="0" borderId="3" xfId="0" applyNumberFormat="1" applyBorder="1" applyAlignment="1" applyProtection="1">
      <alignment horizontal="center"/>
      <protection hidden="1"/>
    </xf>
    <xf numFmtId="17" fontId="0" fillId="0" borderId="1" xfId="0" applyNumberFormat="1" applyBorder="1" applyProtection="1">
      <protection hidden="1"/>
    </xf>
    <xf numFmtId="4" fontId="0" fillId="9" borderId="1" xfId="0" applyNumberFormat="1" applyFill="1" applyBorder="1" applyProtection="1">
      <protection hidden="1"/>
    </xf>
    <xf numFmtId="4" fontId="0" fillId="3" borderId="1" xfId="0" applyNumberFormat="1" applyFill="1" applyBorder="1" applyProtection="1">
      <protection hidden="1"/>
    </xf>
    <xf numFmtId="0" fontId="38" fillId="4" borderId="0" xfId="0" applyFont="1" applyFill="1" applyBorder="1" applyAlignment="1" applyProtection="1">
      <protection hidden="1"/>
    </xf>
    <xf numFmtId="4" fontId="75" fillId="3" borderId="1" xfId="0" applyNumberFormat="1" applyFont="1" applyFill="1" applyBorder="1" applyProtection="1">
      <protection hidden="1"/>
    </xf>
    <xf numFmtId="0" fontId="0" fillId="8" borderId="7" xfId="0" applyFill="1" applyBorder="1" applyProtection="1">
      <protection hidden="1"/>
    </xf>
    <xf numFmtId="4" fontId="0" fillId="6" borderId="2" xfId="0" applyNumberFormat="1" applyFill="1" applyBorder="1" applyProtection="1">
      <protection hidden="1"/>
    </xf>
    <xf numFmtId="0" fontId="0" fillId="7" borderId="6" xfId="0" applyFill="1" applyBorder="1" applyProtection="1">
      <protection hidden="1"/>
    </xf>
    <xf numFmtId="0" fontId="74" fillId="4" borderId="0" xfId="0" applyFont="1" applyFill="1" applyBorder="1" applyAlignment="1" applyProtection="1">
      <alignment vertical="center"/>
      <protection hidden="1"/>
    </xf>
    <xf numFmtId="0" fontId="0" fillId="4" borderId="17" xfId="0" applyFill="1" applyBorder="1" applyAlignment="1" applyProtection="1">
      <protection hidden="1"/>
    </xf>
    <xf numFmtId="0" fontId="0" fillId="4" borderId="14" xfId="0" applyFill="1" applyBorder="1" applyAlignment="1" applyProtection="1">
      <protection hidden="1"/>
    </xf>
    <xf numFmtId="0" fontId="0" fillId="0" borderId="0" xfId="0" applyAlignment="1"/>
    <xf numFmtId="4" fontId="0" fillId="2" borderId="1" xfId="0" applyNumberFormat="1" applyFill="1" applyBorder="1" applyAlignment="1" applyProtection="1">
      <alignment horizontal="center" vertical="center"/>
      <protection locked="0"/>
    </xf>
    <xf numFmtId="0" fontId="19" fillId="4" borderId="0" xfId="0" applyFont="1" applyFill="1" applyBorder="1" applyAlignment="1" applyProtection="1">
      <alignment horizontal="left" vertical="center" wrapText="1"/>
      <protection hidden="1"/>
    </xf>
    <xf numFmtId="0" fontId="0" fillId="0" borderId="9" xfId="0" applyBorder="1" applyAlignment="1" applyProtection="1">
      <alignment vertical="center"/>
      <protection hidden="1"/>
    </xf>
    <xf numFmtId="4" fontId="38" fillId="9" borderId="1" xfId="0" applyNumberFormat="1" applyFont="1" applyFill="1" applyBorder="1" applyAlignment="1" applyProtection="1">
      <alignment horizontal="center" vertical="center"/>
      <protection hidden="1"/>
    </xf>
    <xf numFmtId="0" fontId="17" fillId="4" borderId="0" xfId="0" applyFont="1" applyFill="1" applyBorder="1" applyAlignment="1" applyProtection="1">
      <alignment horizontal="left" vertical="center" wrapText="1"/>
      <protection hidden="1"/>
    </xf>
    <xf numFmtId="0" fontId="81" fillId="4" borderId="0" xfId="0" applyFont="1" applyFill="1" applyBorder="1" applyAlignment="1" applyProtection="1">
      <alignment horizontal="left" vertical="center" wrapText="1"/>
      <protection hidden="1"/>
    </xf>
    <xf numFmtId="0" fontId="13" fillId="10" borderId="6" xfId="0" applyFont="1" applyFill="1" applyBorder="1" applyAlignment="1" applyProtection="1">
      <alignment horizontal="center" vertical="center" wrapText="1"/>
      <protection hidden="1"/>
    </xf>
    <xf numFmtId="0" fontId="13" fillId="10" borderId="21" xfId="0" applyFont="1" applyFill="1" applyBorder="1" applyAlignment="1" applyProtection="1">
      <alignment horizontal="center" vertical="center"/>
      <protection hidden="1"/>
    </xf>
    <xf numFmtId="4" fontId="38" fillId="9" borderId="1" xfId="0" applyNumberFormat="1" applyFont="1" applyFill="1" applyBorder="1" applyAlignment="1" applyProtection="1">
      <alignment vertical="center"/>
      <protection hidden="1"/>
    </xf>
    <xf numFmtId="0" fontId="13" fillId="10" borderId="21" xfId="0" applyFont="1" applyFill="1" applyBorder="1" applyAlignment="1">
      <alignment horizontal="center" vertical="center"/>
    </xf>
    <xf numFmtId="0" fontId="0" fillId="0" borderId="10" xfId="0" applyBorder="1" applyAlignment="1"/>
    <xf numFmtId="4" fontId="0" fillId="2" borderId="1" xfId="0" applyNumberFormat="1" applyFill="1" applyBorder="1" applyAlignment="1" applyProtection="1">
      <alignment horizontal="center" vertical="center"/>
      <protection locked="0"/>
    </xf>
    <xf numFmtId="0" fontId="13" fillId="10" borderId="7" xfId="0" applyFont="1" applyFill="1" applyBorder="1" applyAlignment="1" applyProtection="1">
      <alignment horizontal="center" vertical="center"/>
      <protection hidden="1"/>
    </xf>
    <xf numFmtId="0" fontId="20" fillId="4" borderId="0" xfId="0" applyFont="1" applyFill="1" applyBorder="1" applyAlignment="1" applyProtection="1">
      <protection hidden="1"/>
    </xf>
    <xf numFmtId="0" fontId="0" fillId="0" borderId="5" xfId="0" applyBorder="1" applyAlignment="1"/>
    <xf numFmtId="0" fontId="2" fillId="4" borderId="0" xfId="0" applyFont="1" applyFill="1" applyAlignment="1" applyProtection="1">
      <alignment vertical="center"/>
      <protection hidden="1"/>
    </xf>
    <xf numFmtId="17" fontId="0" fillId="0" borderId="1" xfId="0" applyNumberFormat="1" applyBorder="1" applyAlignment="1" applyProtection="1">
      <alignment horizontal="right" vertical="center"/>
      <protection hidden="1"/>
    </xf>
    <xf numFmtId="0" fontId="38" fillId="4" borderId="1" xfId="0" applyFont="1" applyFill="1" applyBorder="1" applyProtection="1">
      <protection hidden="1"/>
    </xf>
    <xf numFmtId="0" fontId="39" fillId="4" borderId="0" xfId="0" applyFont="1" applyFill="1" applyBorder="1" applyAlignment="1" applyProtection="1">
      <alignment horizontal="right"/>
      <protection hidden="1"/>
    </xf>
    <xf numFmtId="0" fontId="38" fillId="4" borderId="17" xfId="0" applyFont="1" applyFill="1" applyBorder="1" applyAlignment="1" applyProtection="1">
      <alignment horizontal="center"/>
      <protection hidden="1"/>
    </xf>
    <xf numFmtId="0" fontId="2" fillId="4" borderId="0" xfId="0" applyFont="1" applyFill="1" applyBorder="1" applyAlignment="1" applyProtection="1">
      <alignment vertical="center"/>
      <protection hidden="1"/>
    </xf>
    <xf numFmtId="0" fontId="38" fillId="4" borderId="0" xfId="0" applyFont="1" applyFill="1" applyBorder="1" applyProtection="1">
      <protection hidden="1"/>
    </xf>
    <xf numFmtId="0" fontId="75" fillId="4" borderId="0" xfId="0" applyFont="1" applyFill="1" applyBorder="1" applyProtection="1">
      <protection hidden="1"/>
    </xf>
    <xf numFmtId="0" fontId="0" fillId="4" borderId="1" xfId="0" applyFill="1" applyBorder="1" applyAlignment="1" applyProtection="1">
      <alignment horizontal="right" vertical="center"/>
      <protection hidden="1"/>
    </xf>
    <xf numFmtId="4" fontId="39" fillId="4" borderId="0" xfId="0" applyNumberFormat="1" applyFont="1" applyFill="1" applyBorder="1" applyProtection="1">
      <protection hidden="1"/>
    </xf>
    <xf numFmtId="0" fontId="80" fillId="2" borderId="1" xfId="0" applyFont="1" applyFill="1" applyBorder="1" applyAlignment="1" applyProtection="1">
      <alignment horizontal="center" vertical="center" wrapText="1"/>
      <protection hidden="1"/>
    </xf>
    <xf numFmtId="0" fontId="63" fillId="4" borderId="0" xfId="0" applyFont="1" applyFill="1" applyBorder="1" applyAlignment="1" applyProtection="1">
      <alignment horizontal="center"/>
      <protection hidden="1"/>
    </xf>
    <xf numFmtId="0" fontId="69" fillId="4" borderId="0" xfId="0" applyFont="1" applyFill="1" applyBorder="1" applyAlignment="1" applyProtection="1">
      <alignment horizontal="center"/>
      <protection hidden="1"/>
    </xf>
    <xf numFmtId="4" fontId="70" fillId="4" borderId="0" xfId="0" applyNumberFormat="1" applyFont="1" applyFill="1" applyBorder="1" applyProtection="1">
      <protection hidden="1"/>
    </xf>
    <xf numFmtId="4" fontId="3" fillId="3" borderId="1" xfId="0" applyNumberFormat="1" applyFont="1" applyFill="1" applyBorder="1" applyAlignment="1" applyProtection="1">
      <alignment vertical="center"/>
      <protection hidden="1"/>
    </xf>
    <xf numFmtId="4" fontId="39" fillId="4" borderId="0" xfId="0" applyNumberFormat="1" applyFont="1" applyFill="1" applyBorder="1" applyAlignment="1" applyProtection="1">
      <alignment horizontal="center"/>
      <protection hidden="1"/>
    </xf>
    <xf numFmtId="4" fontId="75" fillId="4" borderId="0" xfId="0" applyNumberFormat="1" applyFont="1" applyFill="1" applyBorder="1" applyAlignment="1" applyProtection="1">
      <alignment horizontal="center"/>
      <protection hidden="1"/>
    </xf>
    <xf numFmtId="0" fontId="38" fillId="4" borderId="0" xfId="0" applyFont="1" applyFill="1" applyProtection="1">
      <protection hidden="1"/>
    </xf>
    <xf numFmtId="0" fontId="38" fillId="4" borderId="14" xfId="0" applyFont="1" applyFill="1" applyBorder="1" applyProtection="1">
      <protection hidden="1"/>
    </xf>
    <xf numFmtId="0" fontId="38" fillId="9" borderId="1" xfId="0" applyFont="1" applyFill="1" applyBorder="1" applyAlignment="1" applyProtection="1">
      <alignment horizontal="center" vertical="center"/>
      <protection hidden="1"/>
    </xf>
    <xf numFmtId="0" fontId="38" fillId="4" borderId="17" xfId="0" applyFont="1" applyFill="1" applyBorder="1" applyProtection="1">
      <protection hidden="1"/>
    </xf>
    <xf numFmtId="4" fontId="38" fillId="9" borderId="1" xfId="0" applyNumberFormat="1" applyFont="1" applyFill="1" applyBorder="1" applyAlignment="1" applyProtection="1">
      <alignment horizontal="center"/>
      <protection hidden="1"/>
    </xf>
    <xf numFmtId="0" fontId="5" fillId="4" borderId="0" xfId="0" applyFont="1" applyFill="1" applyBorder="1" applyAlignment="1" applyProtection="1">
      <alignment horizontal="center"/>
      <protection hidden="1"/>
    </xf>
    <xf numFmtId="0" fontId="8" fillId="4" borderId="0" xfId="0" applyFont="1" applyFill="1" applyBorder="1" applyAlignment="1" applyProtection="1">
      <alignment horizontal="center"/>
      <protection hidden="1"/>
    </xf>
    <xf numFmtId="0" fontId="3" fillId="4" borderId="17" xfId="0" applyFont="1" applyFill="1" applyBorder="1" applyAlignment="1" applyProtection="1">
      <alignment horizontal="center"/>
      <protection hidden="1"/>
    </xf>
    <xf numFmtId="4" fontId="3" fillId="4" borderId="17" xfId="0" applyNumberFormat="1" applyFont="1" applyFill="1" applyBorder="1" applyAlignment="1" applyProtection="1">
      <alignment horizontal="right"/>
      <protection hidden="1"/>
    </xf>
    <xf numFmtId="0" fontId="92" fillId="0" borderId="1" xfId="0" applyFont="1" applyBorder="1" applyAlignment="1" applyProtection="1">
      <alignment horizontal="center" vertical="center"/>
      <protection hidden="1"/>
    </xf>
    <xf numFmtId="0" fontId="4" fillId="4" borderId="0" xfId="0" applyFont="1" applyFill="1" applyBorder="1" applyAlignment="1" applyProtection="1">
      <alignment horizontal="center" vertical="center"/>
      <protection hidden="1"/>
    </xf>
    <xf numFmtId="0" fontId="96" fillId="4" borderId="0" xfId="0" applyFont="1" applyFill="1" applyAlignment="1" applyProtection="1">
      <alignment vertical="center"/>
      <protection hidden="1"/>
    </xf>
    <xf numFmtId="0" fontId="96" fillId="4" borderId="0" xfId="0" applyFont="1" applyFill="1" applyBorder="1" applyAlignment="1" applyProtection="1">
      <alignment vertical="center"/>
      <protection hidden="1"/>
    </xf>
    <xf numFmtId="0" fontId="38" fillId="0" borderId="16" xfId="0" applyFont="1" applyBorder="1" applyProtection="1">
      <protection hidden="1"/>
    </xf>
    <xf numFmtId="4" fontId="38" fillId="9" borderId="1" xfId="0" applyNumberFormat="1" applyFont="1" applyFill="1" applyBorder="1" applyAlignment="1" applyProtection="1">
      <alignment horizontal="center" vertical="center"/>
      <protection hidden="1"/>
    </xf>
    <xf numFmtId="4" fontId="0" fillId="2" borderId="1" xfId="0" applyNumberFormat="1" applyFill="1" applyBorder="1" applyAlignment="1" applyProtection="1">
      <alignment horizontal="center" vertical="center"/>
      <protection locked="0"/>
    </xf>
    <xf numFmtId="0" fontId="21" fillId="4" borderId="0" xfId="0" applyFont="1" applyFill="1" applyBorder="1" applyProtection="1">
      <protection hidden="1"/>
    </xf>
    <xf numFmtId="0" fontId="69" fillId="4" borderId="17" xfId="0" applyFont="1" applyFill="1" applyBorder="1" applyAlignment="1" applyProtection="1">
      <alignment horizontal="center"/>
      <protection hidden="1"/>
    </xf>
    <xf numFmtId="0" fontId="8" fillId="4" borderId="18" xfId="0" applyFont="1" applyFill="1" applyBorder="1" applyAlignment="1" applyProtection="1">
      <alignment horizontal="center"/>
      <protection hidden="1"/>
    </xf>
    <xf numFmtId="0" fontId="12" fillId="0" borderId="0" xfId="0" applyFont="1" applyBorder="1" applyAlignment="1" applyProtection="1">
      <alignment horizontal="center" vertical="center" wrapText="1"/>
      <protection hidden="1"/>
    </xf>
    <xf numFmtId="0" fontId="38" fillId="4" borderId="19" xfId="0" applyFont="1" applyFill="1" applyBorder="1" applyProtection="1">
      <protection hidden="1"/>
    </xf>
    <xf numFmtId="0" fontId="97" fillId="4" borderId="0" xfId="0" applyFont="1" applyFill="1" applyBorder="1" applyAlignment="1" applyProtection="1">
      <alignment horizontal="center"/>
      <protection hidden="1"/>
    </xf>
    <xf numFmtId="4" fontId="97" fillId="4" borderId="0" xfId="0" applyNumberFormat="1" applyFont="1" applyFill="1" applyBorder="1" applyAlignment="1" applyProtection="1">
      <alignment horizontal="right"/>
      <protection hidden="1"/>
    </xf>
    <xf numFmtId="0" fontId="61" fillId="4" borderId="20" xfId="0" applyFont="1" applyFill="1" applyBorder="1" applyProtection="1">
      <protection hidden="1"/>
    </xf>
    <xf numFmtId="0" fontId="61" fillId="4" borderId="18" xfId="0" applyFont="1" applyFill="1" applyBorder="1" applyProtection="1">
      <protection hidden="1"/>
    </xf>
    <xf numFmtId="0" fontId="80" fillId="4" borderId="3" xfId="0" applyFont="1" applyFill="1" applyBorder="1" applyAlignment="1" applyProtection="1">
      <alignment horizontal="center" vertical="center" wrapText="1"/>
      <protection hidden="1"/>
    </xf>
    <xf numFmtId="4" fontId="61" fillId="2" borderId="1" xfId="0" applyNumberFormat="1" applyFont="1" applyFill="1" applyBorder="1" applyAlignment="1" applyProtection="1">
      <alignment horizontal="right" vertical="center"/>
      <protection locked="0"/>
    </xf>
    <xf numFmtId="4" fontId="61" fillId="2" borderId="29" xfId="0" applyNumberFormat="1" applyFont="1" applyFill="1" applyBorder="1" applyAlignment="1" applyProtection="1">
      <alignment horizontal="right" vertical="center"/>
      <protection locked="0"/>
    </xf>
    <xf numFmtId="4" fontId="70" fillId="3" borderId="1" xfId="0" applyNumberFormat="1" applyFont="1" applyFill="1" applyBorder="1" applyAlignment="1" applyProtection="1">
      <alignment horizontal="right" vertical="center"/>
      <protection hidden="1"/>
    </xf>
    <xf numFmtId="4" fontId="70" fillId="3" borderId="29" xfId="0" applyNumberFormat="1" applyFont="1" applyFill="1" applyBorder="1" applyAlignment="1" applyProtection="1">
      <alignment horizontal="right" vertical="center"/>
      <protection hidden="1"/>
    </xf>
    <xf numFmtId="17" fontId="0" fillId="0" borderId="3" xfId="0" applyNumberFormat="1" applyBorder="1" applyAlignment="1" applyProtection="1">
      <alignment vertical="center"/>
      <protection hidden="1"/>
    </xf>
    <xf numFmtId="0" fontId="0" fillId="4" borderId="9" xfId="0" applyFill="1" applyBorder="1" applyProtection="1">
      <protection hidden="1"/>
    </xf>
    <xf numFmtId="0" fontId="0" fillId="4" borderId="10" xfId="0" applyFill="1" applyBorder="1" applyProtection="1">
      <protection hidden="1"/>
    </xf>
    <xf numFmtId="0" fontId="0" fillId="4" borderId="8" xfId="0" applyFill="1" applyBorder="1" applyProtection="1">
      <protection hidden="1"/>
    </xf>
    <xf numFmtId="0" fontId="103" fillId="10" borderId="1" xfId="0" applyFont="1" applyFill="1" applyBorder="1" applyAlignment="1" applyProtection="1">
      <alignment horizontal="center" vertical="center" wrapText="1"/>
      <protection hidden="1"/>
    </xf>
    <xf numFmtId="0" fontId="61" fillId="4" borderId="0" xfId="0" applyFont="1" applyFill="1" applyBorder="1" applyAlignment="1" applyProtection="1">
      <alignment horizontal="left" vertical="center" wrapText="1"/>
      <protection hidden="1"/>
    </xf>
    <xf numFmtId="0" fontId="90" fillId="4" borderId="0" xfId="0" applyFont="1" applyFill="1" applyBorder="1" applyAlignment="1" applyProtection="1">
      <alignment horizontal="center" vertical="center"/>
      <protection hidden="1"/>
    </xf>
    <xf numFmtId="0" fontId="13" fillId="10" borderId="1" xfId="0" applyFont="1" applyFill="1" applyBorder="1" applyAlignment="1" applyProtection="1">
      <alignment horizontal="center" vertical="center" wrapText="1"/>
      <protection hidden="1"/>
    </xf>
    <xf numFmtId="0" fontId="0" fillId="4" borderId="0" xfId="0" applyFill="1" applyBorder="1" applyAlignment="1" applyProtection="1">
      <alignment horizontal="left" vertical="center" wrapText="1"/>
      <protection hidden="1"/>
    </xf>
    <xf numFmtId="4" fontId="0" fillId="2" borderId="0" xfId="0" applyNumberFormat="1" applyFill="1" applyBorder="1" applyAlignment="1" applyProtection="1">
      <alignment horizontal="right" vertical="center"/>
      <protection hidden="1"/>
    </xf>
    <xf numFmtId="0" fontId="0" fillId="7" borderId="17" xfId="0" applyFill="1" applyBorder="1" applyProtection="1">
      <protection hidden="1"/>
    </xf>
    <xf numFmtId="0" fontId="61" fillId="0" borderId="17" xfId="0" applyFont="1" applyBorder="1" applyAlignment="1" applyProtection="1">
      <alignment vertical="center"/>
      <protection hidden="1"/>
    </xf>
    <xf numFmtId="0" fontId="0" fillId="0" borderId="0" xfId="0" applyBorder="1" applyAlignment="1" applyProtection="1">
      <alignment vertical="center"/>
      <protection hidden="1"/>
    </xf>
    <xf numFmtId="0" fontId="80" fillId="4" borderId="0" xfId="0" applyFont="1" applyFill="1" applyBorder="1" applyAlignment="1" applyProtection="1">
      <alignment horizontal="center" vertical="center" wrapText="1"/>
      <protection hidden="1"/>
    </xf>
    <xf numFmtId="0" fontId="9" fillId="0" borderId="20" xfId="0" applyFont="1" applyBorder="1" applyAlignment="1" applyProtection="1">
      <alignment horizontal="center" vertical="center" wrapText="1"/>
      <protection hidden="1"/>
    </xf>
    <xf numFmtId="4" fontId="0" fillId="4" borderId="20" xfId="0" applyNumberFormat="1" applyFill="1" applyBorder="1" applyAlignment="1" applyProtection="1">
      <alignment horizontal="center" vertical="center"/>
      <protection locked="0"/>
    </xf>
    <xf numFmtId="4" fontId="39" fillId="4" borderId="20" xfId="0" applyNumberFormat="1" applyFont="1" applyFill="1" applyBorder="1" applyProtection="1">
      <protection hidden="1"/>
    </xf>
    <xf numFmtId="0" fontId="80" fillId="4" borderId="5" xfId="0" applyFont="1" applyFill="1" applyBorder="1" applyAlignment="1" applyProtection="1">
      <alignment horizontal="center" vertical="center" wrapText="1"/>
      <protection hidden="1"/>
    </xf>
    <xf numFmtId="0" fontId="80" fillId="2" borderId="5" xfId="0" applyFont="1" applyFill="1" applyBorder="1" applyAlignment="1" applyProtection="1">
      <alignment horizontal="center" vertical="center" wrapText="1"/>
      <protection hidden="1"/>
    </xf>
    <xf numFmtId="0" fontId="38" fillId="4" borderId="5" xfId="0" applyFont="1" applyFill="1" applyBorder="1" applyProtection="1">
      <protection hidden="1"/>
    </xf>
    <xf numFmtId="0" fontId="61" fillId="0" borderId="2" xfId="0" applyFont="1" applyBorder="1" applyProtection="1">
      <protection hidden="1"/>
    </xf>
    <xf numFmtId="0" fontId="0" fillId="0" borderId="0" xfId="0" applyBorder="1" applyAlignment="1">
      <alignment vertical="center"/>
    </xf>
    <xf numFmtId="0" fontId="12" fillId="0" borderId="3" xfId="0" applyFont="1" applyBorder="1" applyAlignment="1" applyProtection="1">
      <alignment horizontal="center" vertical="center" wrapText="1"/>
      <protection hidden="1"/>
    </xf>
    <xf numFmtId="0" fontId="0" fillId="0" borderId="0" xfId="0" applyFill="1" applyBorder="1" applyProtection="1">
      <protection hidden="1"/>
    </xf>
    <xf numFmtId="0" fontId="0" fillId="0" borderId="0" xfId="0" applyAlignment="1">
      <alignment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0" fillId="0" borderId="19" xfId="0" applyBorder="1" applyAlignment="1">
      <alignment vertical="center"/>
    </xf>
    <xf numFmtId="0" fontId="0" fillId="0" borderId="20" xfId="0" applyBorder="1" applyAlignment="1">
      <alignment vertical="center"/>
    </xf>
    <xf numFmtId="0" fontId="9" fillId="0" borderId="1" xfId="0" applyFont="1" applyBorder="1" applyAlignment="1">
      <alignment horizontal="center" vertical="center"/>
    </xf>
    <xf numFmtId="0" fontId="63" fillId="4" borderId="0" xfId="0" applyFont="1" applyFill="1" applyBorder="1" applyAlignment="1">
      <alignment horizontal="center" vertical="center"/>
    </xf>
    <xf numFmtId="0" fontId="8" fillId="0" borderId="1" xfId="0" applyFont="1" applyBorder="1" applyAlignment="1">
      <alignment horizontal="center" vertical="center"/>
    </xf>
    <xf numFmtId="0" fontId="69" fillId="4" borderId="0" xfId="0" applyFont="1" applyFill="1" applyBorder="1" applyAlignment="1">
      <alignment horizontal="center" vertical="center"/>
    </xf>
    <xf numFmtId="4" fontId="0" fillId="2" borderId="1" xfId="0" applyNumberFormat="1" applyFill="1" applyBorder="1" applyAlignment="1" applyProtection="1">
      <alignment vertical="center"/>
      <protection locked="0"/>
    </xf>
    <xf numFmtId="4" fontId="3" fillId="3" borderId="1" xfId="0" applyNumberFormat="1" applyFont="1" applyFill="1" applyBorder="1" applyAlignment="1">
      <alignment vertical="center"/>
    </xf>
    <xf numFmtId="4" fontId="70" fillId="4" borderId="0" xfId="0" applyNumberFormat="1" applyFont="1" applyFill="1" applyBorder="1" applyAlignment="1">
      <alignment vertical="center"/>
    </xf>
    <xf numFmtId="4" fontId="0" fillId="2" borderId="1" xfId="0" applyNumberFormat="1" applyFill="1" applyBorder="1" applyAlignment="1" applyProtection="1">
      <alignment horizontal="right" vertical="center"/>
      <protection locked="0"/>
    </xf>
    <xf numFmtId="4" fontId="0" fillId="3" borderId="1" xfId="0" applyNumberFormat="1" applyFill="1" applyBorder="1" applyAlignment="1">
      <alignment horizontal="right" vertical="center"/>
    </xf>
    <xf numFmtId="4" fontId="3" fillId="3" borderId="1" xfId="0" applyNumberFormat="1" applyFont="1" applyFill="1" applyBorder="1" applyAlignment="1">
      <alignment horizontal="righ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3" fillId="0" borderId="17" xfId="0" applyFont="1" applyBorder="1" applyAlignment="1">
      <alignment horizontal="center" vertical="center"/>
    </xf>
    <xf numFmtId="4" fontId="3" fillId="0" borderId="17" xfId="0" applyNumberFormat="1" applyFont="1" applyBorder="1" applyAlignment="1">
      <alignment horizontal="right" vertical="center"/>
    </xf>
    <xf numFmtId="0" fontId="0" fillId="0" borderId="17" xfId="0" applyBorder="1" applyAlignment="1">
      <alignment vertical="center"/>
    </xf>
    <xf numFmtId="0" fontId="0" fillId="0" borderId="18" xfId="0" applyBorder="1" applyAlignment="1">
      <alignment vertical="center"/>
    </xf>
    <xf numFmtId="0" fontId="49" fillId="4" borderId="0" xfId="0" applyFont="1" applyFill="1" applyBorder="1" applyAlignment="1">
      <alignment vertical="center"/>
    </xf>
    <xf numFmtId="4" fontId="3" fillId="0" borderId="0" xfId="0" applyNumberFormat="1" applyFont="1" applyBorder="1" applyAlignment="1">
      <alignment horizontal="right" vertical="center"/>
    </xf>
    <xf numFmtId="0" fontId="11" fillId="0" borderId="0" xfId="0" applyFont="1" applyBorder="1" applyAlignment="1">
      <alignment horizontal="center" vertical="center"/>
    </xf>
    <xf numFmtId="0" fontId="38" fillId="0" borderId="1" xfId="0" applyFont="1" applyBorder="1" applyAlignment="1">
      <alignment horizontal="center" vertical="center"/>
    </xf>
    <xf numFmtId="0" fontId="61" fillId="0" borderId="19" xfId="0" applyFont="1" applyBorder="1" applyAlignment="1">
      <alignment vertical="center"/>
    </xf>
    <xf numFmtId="0" fontId="61" fillId="0" borderId="0" xfId="0" applyFont="1" applyAlignment="1">
      <alignment vertical="center"/>
    </xf>
    <xf numFmtId="4" fontId="61" fillId="9" borderId="1" xfId="0" applyNumberFormat="1" applyFont="1" applyFill="1" applyBorder="1" applyAlignment="1">
      <alignment vertical="center"/>
    </xf>
    <xf numFmtId="0" fontId="61" fillId="0" borderId="20" xfId="0" applyFont="1" applyBorder="1" applyAlignment="1">
      <alignment vertical="center"/>
    </xf>
    <xf numFmtId="4" fontId="0" fillId="9" borderId="1" xfId="0" applyNumberFormat="1" applyFill="1" applyBorder="1" applyAlignment="1">
      <alignment vertical="center"/>
    </xf>
    <xf numFmtId="4" fontId="3" fillId="3" borderId="29" xfId="0" applyNumberFormat="1" applyFont="1" applyFill="1" applyBorder="1" applyAlignment="1">
      <alignment horizontal="right" vertical="center"/>
    </xf>
    <xf numFmtId="0" fontId="21" fillId="0" borderId="0" xfId="0" applyFont="1" applyAlignment="1">
      <alignment vertical="center"/>
    </xf>
    <xf numFmtId="0" fontId="20" fillId="0" borderId="0" xfId="0" applyFont="1" applyAlignment="1">
      <alignment vertical="center"/>
    </xf>
    <xf numFmtId="0" fontId="38" fillId="0" borderId="0" xfId="0" applyFont="1" applyAlignment="1">
      <alignment vertical="center"/>
    </xf>
    <xf numFmtId="0" fontId="38" fillId="0" borderId="19" xfId="0" applyFont="1" applyBorder="1" applyAlignment="1">
      <alignment vertical="center"/>
    </xf>
    <xf numFmtId="0" fontId="38" fillId="0" borderId="20" xfId="0" applyFont="1" applyBorder="1" applyAlignment="1">
      <alignment vertical="center"/>
    </xf>
    <xf numFmtId="0" fontId="4" fillId="4" borderId="0" xfId="0" applyFont="1" applyFill="1" applyBorder="1" applyAlignment="1">
      <alignment horizontal="right" vertical="center"/>
    </xf>
    <xf numFmtId="4" fontId="39" fillId="3" borderId="0" xfId="0" applyNumberFormat="1" applyFont="1" applyFill="1" applyBorder="1" applyAlignment="1">
      <alignment vertical="center"/>
    </xf>
    <xf numFmtId="4" fontId="0" fillId="2" borderId="0" xfId="0" applyNumberFormat="1" applyFill="1" applyBorder="1" applyAlignment="1" applyProtection="1">
      <alignment horizontal="right" vertical="center"/>
      <protection locked="0"/>
    </xf>
    <xf numFmtId="0" fontId="0" fillId="7" borderId="0" xfId="0" applyFill="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42" fillId="0" borderId="0" xfId="0" applyFont="1" applyAlignment="1">
      <alignment vertical="center"/>
    </xf>
    <xf numFmtId="0" fontId="41" fillId="0" borderId="0" xfId="0" applyFont="1" applyAlignment="1">
      <alignment vertical="center"/>
    </xf>
    <xf numFmtId="0" fontId="38" fillId="4" borderId="0" xfId="0" applyFont="1" applyFill="1" applyBorder="1" applyAlignment="1" applyProtection="1">
      <alignment vertical="center"/>
      <protection hidden="1"/>
    </xf>
    <xf numFmtId="0" fontId="38" fillId="4" borderId="0" xfId="0" applyFont="1" applyFill="1" applyAlignment="1" applyProtection="1">
      <alignment vertical="center"/>
      <protection hidden="1"/>
    </xf>
    <xf numFmtId="0" fontId="0" fillId="4" borderId="13" xfId="0" applyFill="1" applyBorder="1" applyAlignment="1" applyProtection="1">
      <alignment vertical="center"/>
      <protection hidden="1"/>
    </xf>
    <xf numFmtId="0" fontId="0" fillId="4" borderId="14" xfId="0" applyFill="1" applyBorder="1" applyAlignment="1" applyProtection="1">
      <alignment vertical="center"/>
      <protection hidden="1"/>
    </xf>
    <xf numFmtId="0" fontId="38" fillId="4" borderId="14" xfId="0" applyFont="1" applyFill="1" applyBorder="1" applyAlignment="1" applyProtection="1">
      <alignment horizontal="center" vertical="center"/>
      <protection hidden="1"/>
    </xf>
    <xf numFmtId="0" fontId="0" fillId="4" borderId="15" xfId="0" applyFill="1" applyBorder="1" applyAlignment="1" applyProtection="1">
      <alignment vertical="center"/>
      <protection hidden="1"/>
    </xf>
    <xf numFmtId="0" fontId="38" fillId="0" borderId="0" xfId="0" applyFont="1" applyBorder="1" applyAlignment="1" applyProtection="1">
      <alignment vertical="center"/>
      <protection hidden="1"/>
    </xf>
    <xf numFmtId="0" fontId="61" fillId="0" borderId="20" xfId="0" applyFont="1" applyBorder="1" applyAlignment="1" applyProtection="1">
      <alignment vertical="center"/>
      <protection hidden="1"/>
    </xf>
    <xf numFmtId="0" fontId="38" fillId="4" borderId="5" xfId="0" applyFont="1" applyFill="1" applyBorder="1" applyAlignment="1" applyProtection="1">
      <alignment vertical="center"/>
      <protection hidden="1"/>
    </xf>
    <xf numFmtId="0" fontId="39" fillId="4" borderId="0" xfId="0" applyFont="1" applyFill="1" applyBorder="1" applyAlignment="1" applyProtection="1">
      <alignment horizontal="right" vertical="center"/>
      <protection hidden="1"/>
    </xf>
    <xf numFmtId="4" fontId="39" fillId="4" borderId="0" xfId="0" applyNumberFormat="1" applyFont="1" applyFill="1" applyBorder="1" applyAlignment="1" applyProtection="1">
      <alignment vertical="center"/>
      <protection hidden="1"/>
    </xf>
    <xf numFmtId="4" fontId="39" fillId="4" borderId="20" xfId="0" applyNumberFormat="1" applyFont="1" applyFill="1" applyBorder="1" applyAlignment="1" applyProtection="1">
      <alignment vertical="center"/>
      <protection hidden="1"/>
    </xf>
    <xf numFmtId="0" fontId="75" fillId="4" borderId="0" xfId="0" applyFont="1" applyFill="1" applyBorder="1" applyAlignment="1" applyProtection="1">
      <alignment vertical="center"/>
      <protection hidden="1"/>
    </xf>
    <xf numFmtId="0" fontId="0" fillId="4" borderId="16" xfId="0" applyFill="1" applyBorder="1" applyAlignment="1" applyProtection="1">
      <alignment vertical="center"/>
      <protection hidden="1"/>
    </xf>
    <xf numFmtId="0" fontId="0" fillId="4" borderId="18" xfId="0" applyFill="1" applyBorder="1" applyAlignment="1" applyProtection="1">
      <alignment vertical="center"/>
      <protection hidden="1"/>
    </xf>
    <xf numFmtId="0" fontId="38" fillId="4" borderId="0" xfId="0" applyFont="1" applyFill="1" applyAlignment="1" applyProtection="1">
      <alignment horizontal="center" vertical="center"/>
      <protection hidden="1"/>
    </xf>
    <xf numFmtId="0" fontId="21" fillId="4" borderId="0" xfId="0" applyFont="1" applyFill="1" applyAlignment="1" applyProtection="1">
      <alignment vertical="center"/>
      <protection hidden="1"/>
    </xf>
    <xf numFmtId="0" fontId="0" fillId="0" borderId="2" xfId="0" applyBorder="1" applyAlignment="1">
      <alignment vertical="center"/>
    </xf>
    <xf numFmtId="0" fontId="0" fillId="0" borderId="5" xfId="0" applyBorder="1" applyAlignment="1">
      <alignment vertical="center"/>
    </xf>
    <xf numFmtId="0" fontId="0" fillId="0" borderId="0" xfId="0" applyAlignment="1" applyProtection="1">
      <alignment vertical="center"/>
      <protection hidden="1"/>
    </xf>
    <xf numFmtId="0" fontId="4" fillId="0" borderId="0" xfId="0"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0" borderId="19" xfId="0" applyBorder="1" applyAlignment="1" applyProtection="1">
      <alignment vertical="center"/>
      <protection hidden="1"/>
    </xf>
    <xf numFmtId="0" fontId="0" fillId="0" borderId="20" xfId="0" applyBorder="1" applyAlignment="1" applyProtection="1">
      <alignment vertical="center"/>
      <protection hidden="1"/>
    </xf>
    <xf numFmtId="0" fontId="9" fillId="0" borderId="1" xfId="0" applyFont="1" applyBorder="1" applyAlignment="1" applyProtection="1">
      <alignment horizontal="center" vertical="center"/>
      <protection hidden="1"/>
    </xf>
    <xf numFmtId="0" fontId="63" fillId="0" borderId="0" xfId="0" applyFont="1" applyFill="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69" fillId="0" borderId="0" xfId="0" applyFont="1" applyFill="1" applyBorder="1" applyAlignment="1" applyProtection="1">
      <alignment horizontal="center" vertical="center"/>
      <protection hidden="1"/>
    </xf>
    <xf numFmtId="4" fontId="70" fillId="0" borderId="0" xfId="0" applyNumberFormat="1" applyFont="1" applyFill="1" applyBorder="1" applyAlignment="1" applyProtection="1">
      <alignment vertical="center"/>
      <protection hidden="1"/>
    </xf>
    <xf numFmtId="4" fontId="0" fillId="3" borderId="1" xfId="0" applyNumberFormat="1" applyFill="1" applyBorder="1" applyAlignment="1" applyProtection="1">
      <alignment horizontal="right" vertical="center"/>
      <protection hidden="1"/>
    </xf>
    <xf numFmtId="4" fontId="3" fillId="3" borderId="1" xfId="0" applyNumberFormat="1" applyFont="1" applyFill="1" applyBorder="1" applyAlignment="1" applyProtection="1">
      <alignment horizontal="right" vertical="center"/>
      <protection hidden="1"/>
    </xf>
    <xf numFmtId="0" fontId="0" fillId="0" borderId="13" xfId="0" applyBorder="1" applyAlignment="1" applyProtection="1">
      <alignment vertical="center"/>
      <protection hidden="1"/>
    </xf>
    <xf numFmtId="0" fontId="0" fillId="0" borderId="14" xfId="0" applyBorder="1" applyAlignment="1" applyProtection="1">
      <alignment vertical="center"/>
      <protection hidden="1"/>
    </xf>
    <xf numFmtId="0" fontId="0" fillId="0" borderId="15" xfId="0" applyBorder="1" applyAlignment="1" applyProtection="1">
      <alignment vertical="center"/>
      <protection hidden="1"/>
    </xf>
    <xf numFmtId="0" fontId="0" fillId="0" borderId="16" xfId="0" applyBorder="1" applyAlignment="1" applyProtection="1">
      <alignment vertical="center"/>
      <protection hidden="1"/>
    </xf>
    <xf numFmtId="0" fontId="3" fillId="0" borderId="17" xfId="0" applyFont="1" applyBorder="1" applyAlignment="1" applyProtection="1">
      <alignment horizontal="center" vertical="center"/>
      <protection hidden="1"/>
    </xf>
    <xf numFmtId="4" fontId="3" fillId="0" borderId="17" xfId="0" applyNumberFormat="1" applyFont="1" applyBorder="1" applyAlignment="1" applyProtection="1">
      <alignment horizontal="right" vertical="center"/>
      <protection hidden="1"/>
    </xf>
    <xf numFmtId="0" fontId="0" fillId="0" borderId="17" xfId="0" applyBorder="1" applyAlignment="1" applyProtection="1">
      <alignment vertical="center"/>
      <protection hidden="1"/>
    </xf>
    <xf numFmtId="0" fontId="0" fillId="0" borderId="18" xfId="0" applyBorder="1" applyAlignment="1" applyProtection="1">
      <alignment vertical="center"/>
      <protection hidden="1"/>
    </xf>
    <xf numFmtId="0" fontId="49" fillId="4" borderId="0" xfId="0" applyFont="1" applyFill="1" applyBorder="1" applyAlignment="1" applyProtection="1">
      <alignment vertical="center"/>
      <protection hidden="1"/>
    </xf>
    <xf numFmtId="4" fontId="3" fillId="0" borderId="0" xfId="0" applyNumberFormat="1" applyFont="1" applyBorder="1" applyAlignment="1" applyProtection="1">
      <alignment horizontal="right" vertical="center"/>
      <protection hidden="1"/>
    </xf>
    <xf numFmtId="0" fontId="0" fillId="0" borderId="40" xfId="0" applyBorder="1" applyAlignment="1" applyProtection="1">
      <alignment vertical="center"/>
      <protection hidden="1"/>
    </xf>
    <xf numFmtId="0" fontId="11" fillId="0" borderId="0" xfId="0" applyFont="1" applyBorder="1" applyAlignment="1" applyProtection="1">
      <alignment horizontal="center" vertical="center"/>
      <protection hidden="1"/>
    </xf>
    <xf numFmtId="0" fontId="38" fillId="0" borderId="1" xfId="0" applyFont="1" applyBorder="1" applyAlignment="1" applyProtection="1">
      <alignment horizontal="center" vertical="center"/>
      <protection hidden="1"/>
    </xf>
    <xf numFmtId="4" fontId="0" fillId="9" borderId="1" xfId="0" applyNumberFormat="1" applyFill="1" applyBorder="1" applyAlignment="1" applyProtection="1">
      <alignment vertical="center"/>
      <protection hidden="1"/>
    </xf>
    <xf numFmtId="4" fontId="3" fillId="3" borderId="29" xfId="0" applyNumberFormat="1" applyFont="1" applyFill="1" applyBorder="1" applyAlignment="1" applyProtection="1">
      <alignment horizontal="right" vertical="center"/>
      <protection hidden="1"/>
    </xf>
    <xf numFmtId="0" fontId="21" fillId="0" borderId="0" xfId="0" applyFont="1" applyAlignment="1" applyProtection="1">
      <alignment vertical="center"/>
      <protection hidden="1"/>
    </xf>
    <xf numFmtId="0" fontId="20" fillId="0" borderId="0" xfId="0" applyFont="1" applyAlignment="1" applyProtection="1">
      <alignment vertical="center"/>
      <protection hidden="1"/>
    </xf>
    <xf numFmtId="0" fontId="38" fillId="0" borderId="0" xfId="0" applyFont="1" applyAlignment="1" applyProtection="1">
      <alignment vertical="center"/>
      <protection hidden="1"/>
    </xf>
    <xf numFmtId="0" fontId="38" fillId="0" borderId="19" xfId="0" applyFont="1" applyBorder="1" applyAlignment="1" applyProtection="1">
      <alignment vertical="center"/>
      <protection hidden="1"/>
    </xf>
    <xf numFmtId="0" fontId="38" fillId="0" borderId="20" xfId="0" applyFont="1" applyBorder="1" applyAlignment="1" applyProtection="1">
      <alignment vertical="center"/>
      <protection hidden="1"/>
    </xf>
    <xf numFmtId="0" fontId="4" fillId="4" borderId="0" xfId="0" applyFont="1" applyFill="1" applyBorder="1" applyAlignment="1" applyProtection="1">
      <alignment horizontal="right" vertical="center"/>
      <protection hidden="1"/>
    </xf>
    <xf numFmtId="4" fontId="39" fillId="3" borderId="1" xfId="0" applyNumberFormat="1" applyFont="1" applyFill="1" applyBorder="1" applyAlignment="1" applyProtection="1">
      <alignment vertical="center"/>
      <protection hidden="1"/>
    </xf>
    <xf numFmtId="0" fontId="0" fillId="0" borderId="10" xfId="0" applyBorder="1" applyAlignment="1" applyProtection="1">
      <alignment vertical="center"/>
      <protection hidden="1"/>
    </xf>
    <xf numFmtId="0" fontId="0" fillId="7" borderId="0" xfId="0" applyFill="1" applyBorder="1" applyAlignment="1" applyProtection="1">
      <alignment vertical="center"/>
      <protection hidden="1"/>
    </xf>
    <xf numFmtId="0" fontId="42" fillId="0" borderId="0" xfId="0" applyFont="1" applyAlignment="1" applyProtection="1">
      <alignment vertical="center"/>
      <protection hidden="1"/>
    </xf>
    <xf numFmtId="0" fontId="41" fillId="0" borderId="0" xfId="0" applyFont="1" applyAlignment="1" applyProtection="1">
      <alignment vertical="center"/>
      <protection hidden="1"/>
    </xf>
    <xf numFmtId="0" fontId="0" fillId="0" borderId="40" xfId="0" applyBorder="1" applyAlignment="1">
      <alignment vertical="center"/>
    </xf>
    <xf numFmtId="4" fontId="0" fillId="7" borderId="3" xfId="0" applyNumberFormat="1" applyFill="1" applyBorder="1" applyProtection="1">
      <protection locked="0"/>
    </xf>
    <xf numFmtId="0" fontId="0" fillId="3" borderId="3" xfId="0" applyFill="1" applyBorder="1" applyAlignment="1" applyProtection="1">
      <alignment horizontal="center"/>
      <protection hidden="1"/>
    </xf>
    <xf numFmtId="0" fontId="0" fillId="3" borderId="4" xfId="0" applyFill="1" applyBorder="1" applyAlignment="1" applyProtection="1">
      <alignment horizontal="center"/>
      <protection hidden="1"/>
    </xf>
    <xf numFmtId="0" fontId="0" fillId="3" borderId="5" xfId="0" applyFill="1" applyBorder="1" applyAlignment="1" applyProtection="1">
      <alignment horizontal="center"/>
      <protection hidden="1"/>
    </xf>
    <xf numFmtId="0" fontId="23" fillId="4" borderId="13" xfId="0" applyFont="1" applyFill="1" applyBorder="1" applyAlignment="1" applyProtection="1">
      <alignment horizontal="center"/>
      <protection hidden="1"/>
    </xf>
    <xf numFmtId="0" fontId="0" fillId="4" borderId="14" xfId="0" applyFill="1" applyBorder="1" applyAlignment="1" applyProtection="1">
      <alignment horizontal="center"/>
      <protection hidden="1"/>
    </xf>
    <xf numFmtId="0" fontId="0" fillId="4" borderId="15" xfId="0" applyFill="1" applyBorder="1" applyAlignment="1" applyProtection="1">
      <alignment horizontal="center"/>
      <protection hidden="1"/>
    </xf>
    <xf numFmtId="4" fontId="0" fillId="2" borderId="3" xfId="0" applyNumberFormat="1" applyFill="1" applyBorder="1" applyAlignment="1" applyProtection="1">
      <alignment horizontal="center"/>
      <protection locked="0"/>
    </xf>
    <xf numFmtId="4" fontId="0" fillId="2" borderId="4" xfId="0" applyNumberFormat="1" applyFill="1" applyBorder="1" applyAlignment="1" applyProtection="1">
      <alignment horizontal="center"/>
      <protection locked="0"/>
    </xf>
    <xf numFmtId="4" fontId="0" fillId="2" borderId="5" xfId="0" applyNumberFormat="1" applyFill="1" applyBorder="1" applyAlignment="1" applyProtection="1">
      <alignment horizontal="center"/>
      <protection locked="0"/>
    </xf>
    <xf numFmtId="0" fontId="17" fillId="4" borderId="4" xfId="0" applyFont="1" applyFill="1" applyBorder="1" applyAlignment="1" applyProtection="1">
      <alignment horizontal="left" vertical="center" wrapText="1"/>
      <protection hidden="1"/>
    </xf>
    <xf numFmtId="0" fontId="0" fillId="0" borderId="4" xfId="0" applyBorder="1" applyAlignment="1">
      <alignment horizontal="left" vertical="center" wrapText="1"/>
    </xf>
    <xf numFmtId="0" fontId="0" fillId="0" borderId="5" xfId="0" applyBorder="1" applyAlignment="1">
      <alignment horizontal="left" vertical="center" wrapText="1"/>
    </xf>
    <xf numFmtId="0" fontId="20" fillId="4" borderId="11" xfId="0" applyFont="1" applyFill="1" applyBorder="1" applyAlignment="1" applyProtection="1">
      <protection hidden="1"/>
    </xf>
    <xf numFmtId="0" fontId="0" fillId="0" borderId="11" xfId="0" applyBorder="1" applyAlignment="1"/>
    <xf numFmtId="0" fontId="0" fillId="0" borderId="12" xfId="0" applyBorder="1" applyAlignment="1"/>
    <xf numFmtId="0" fontId="17" fillId="4" borderId="0" xfId="0" applyFont="1" applyFill="1" applyBorder="1" applyAlignment="1" applyProtection="1">
      <alignment horizontal="left" vertical="center" wrapText="1"/>
      <protection hidden="1"/>
    </xf>
    <xf numFmtId="0" fontId="0" fillId="0" borderId="0" xfId="0" applyBorder="1" applyAlignment="1">
      <alignment horizontal="left" vertical="center" wrapText="1"/>
    </xf>
    <xf numFmtId="0" fontId="0" fillId="0" borderId="8" xfId="0" applyBorder="1" applyAlignment="1">
      <alignment horizontal="left" vertical="center" wrapText="1"/>
    </xf>
    <xf numFmtId="0" fontId="20" fillId="4" borderId="9" xfId="0" applyFont="1" applyFill="1" applyBorder="1" applyAlignment="1" applyProtection="1">
      <protection hidden="1"/>
    </xf>
    <xf numFmtId="0" fontId="0" fillId="0" borderId="9" xfId="0" applyBorder="1" applyAlignment="1"/>
    <xf numFmtId="0" fontId="0" fillId="0" borderId="10" xfId="0" applyBorder="1" applyAlignment="1"/>
    <xf numFmtId="0" fontId="17" fillId="4" borderId="1" xfId="0" applyFont="1" applyFill="1" applyBorder="1" applyAlignment="1" applyProtection="1">
      <alignment horizontal="left" vertical="center" wrapText="1"/>
      <protection hidden="1"/>
    </xf>
    <xf numFmtId="0" fontId="0" fillId="0" borderId="1" xfId="0" applyBorder="1" applyAlignment="1">
      <alignment horizontal="left" vertical="center" wrapText="1"/>
    </xf>
    <xf numFmtId="0" fontId="17" fillId="4" borderId="11" xfId="0" applyFont="1" applyFill="1" applyBorder="1" applyAlignment="1" applyProtection="1">
      <alignment horizontal="left" vertical="center" wrapText="1"/>
      <protection hidden="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19" fillId="4" borderId="0" xfId="0" applyFont="1" applyFill="1" applyBorder="1" applyAlignment="1" applyProtection="1">
      <alignment horizontal="left" vertical="center" wrapText="1"/>
      <protection hidden="1"/>
    </xf>
    <xf numFmtId="0" fontId="61" fillId="0" borderId="0" xfId="0" applyFont="1" applyBorder="1" applyAlignment="1">
      <alignment horizontal="left" vertical="center" wrapText="1"/>
    </xf>
    <xf numFmtId="0" fontId="61" fillId="0" borderId="8" xfId="0" applyFont="1" applyBorder="1" applyAlignment="1">
      <alignment horizontal="left" vertical="center" wrapText="1"/>
    </xf>
    <xf numFmtId="0" fontId="19" fillId="4" borderId="9" xfId="0" applyFont="1" applyFill="1" applyBorder="1" applyAlignment="1" applyProtection="1">
      <alignment horizontal="left" vertical="center" wrapText="1"/>
      <protection hidden="1"/>
    </xf>
    <xf numFmtId="0" fontId="61" fillId="0" borderId="9" xfId="0" applyFont="1" applyBorder="1" applyAlignment="1">
      <alignment horizontal="left" vertical="center" wrapText="1"/>
    </xf>
    <xf numFmtId="0" fontId="61" fillId="0" borderId="10" xfId="0" applyFont="1" applyBorder="1" applyAlignment="1">
      <alignment horizontal="left" vertical="center" wrapText="1"/>
    </xf>
    <xf numFmtId="0" fontId="13" fillId="10" borderId="28" xfId="0" applyFont="1" applyFill="1" applyBorder="1" applyAlignment="1" applyProtection="1">
      <alignment horizontal="center" vertical="center" wrapText="1"/>
      <protection hidden="1"/>
    </xf>
    <xf numFmtId="0" fontId="13" fillId="10" borderId="30" xfId="0" applyFont="1" applyFill="1" applyBorder="1" applyAlignment="1" applyProtection="1">
      <alignment horizontal="center" vertical="center" wrapText="1"/>
      <protection hidden="1"/>
    </xf>
    <xf numFmtId="0" fontId="13" fillId="10" borderId="21" xfId="0" applyFont="1" applyFill="1" applyBorder="1" applyAlignment="1" applyProtection="1">
      <alignment horizontal="center" vertical="center" wrapText="1"/>
      <protection hidden="1"/>
    </xf>
    <xf numFmtId="0" fontId="15" fillId="10" borderId="28" xfId="0" applyFont="1" applyFill="1" applyBorder="1" applyAlignment="1" applyProtection="1">
      <alignment horizontal="center" vertical="center" wrapText="1"/>
      <protection hidden="1"/>
    </xf>
    <xf numFmtId="0" fontId="15" fillId="10" borderId="30" xfId="0" applyFont="1" applyFill="1" applyBorder="1" applyAlignment="1" applyProtection="1">
      <alignment horizontal="center" vertical="center" wrapText="1"/>
      <protection hidden="1"/>
    </xf>
    <xf numFmtId="0" fontId="15" fillId="10" borderId="21" xfId="0" applyFont="1" applyFill="1" applyBorder="1" applyAlignment="1" applyProtection="1">
      <alignment horizontal="center" vertical="center" wrapText="1"/>
      <protection hidden="1"/>
    </xf>
    <xf numFmtId="0" fontId="28" fillId="4" borderId="3" xfId="0" applyFont="1" applyFill="1" applyBorder="1" applyAlignment="1" applyProtection="1">
      <alignment horizontal="left" vertical="center" wrapText="1"/>
      <protection hidden="1"/>
    </xf>
    <xf numFmtId="0" fontId="61" fillId="4" borderId="4" xfId="0" applyFont="1" applyFill="1" applyBorder="1" applyAlignment="1" applyProtection="1">
      <alignment horizontal="left" vertical="center" wrapText="1"/>
      <protection hidden="1"/>
    </xf>
    <xf numFmtId="0" fontId="61" fillId="4" borderId="5" xfId="0" applyFont="1" applyFill="1" applyBorder="1" applyAlignment="1" applyProtection="1">
      <alignment horizontal="left" vertical="center" wrapText="1"/>
      <protection hidden="1"/>
    </xf>
    <xf numFmtId="0" fontId="19" fillId="4" borderId="3" xfId="0" applyFont="1" applyFill="1" applyBorder="1" applyAlignment="1" applyProtection="1">
      <alignment horizontal="justify" vertical="center" wrapText="1"/>
      <protection hidden="1"/>
    </xf>
    <xf numFmtId="0" fontId="61" fillId="4" borderId="4" xfId="0" applyFont="1" applyFill="1" applyBorder="1" applyAlignment="1" applyProtection="1">
      <alignment horizontal="justify" vertical="center" wrapText="1"/>
      <protection hidden="1"/>
    </xf>
    <xf numFmtId="0" fontId="61" fillId="4" borderId="5" xfId="0" applyFont="1" applyFill="1" applyBorder="1" applyAlignment="1" applyProtection="1">
      <alignment horizontal="justify" vertical="center" wrapText="1"/>
      <protection hidden="1"/>
    </xf>
    <xf numFmtId="0" fontId="19" fillId="4" borderId="3" xfId="0" applyFont="1" applyFill="1" applyBorder="1" applyAlignment="1" applyProtection="1">
      <alignment horizontal="left" vertical="center" wrapText="1"/>
      <protection hidden="1"/>
    </xf>
    <xf numFmtId="0" fontId="19" fillId="4" borderId="1" xfId="0" applyFont="1" applyFill="1" applyBorder="1" applyAlignment="1" applyProtection="1">
      <alignment horizontal="left" vertical="center" wrapText="1"/>
      <protection hidden="1"/>
    </xf>
    <xf numFmtId="0" fontId="61" fillId="4" borderId="1" xfId="0" applyFont="1" applyFill="1" applyBorder="1" applyAlignment="1" applyProtection="1">
      <alignment horizontal="left" vertical="center" wrapText="1"/>
      <protection hidden="1"/>
    </xf>
    <xf numFmtId="0" fontId="105" fillId="4" borderId="3" xfId="0" applyFont="1" applyFill="1" applyBorder="1" applyAlignment="1" applyProtection="1">
      <alignment horizontal="left" vertical="center" wrapText="1"/>
      <protection hidden="1"/>
    </xf>
    <xf numFmtId="0" fontId="38" fillId="4" borderId="4" xfId="0" applyFont="1" applyFill="1" applyBorder="1" applyAlignment="1" applyProtection="1">
      <alignment horizontal="left" vertical="center" wrapText="1"/>
      <protection hidden="1"/>
    </xf>
    <xf numFmtId="0" fontId="38" fillId="4" borderId="5" xfId="0" applyFont="1" applyFill="1" applyBorder="1" applyAlignment="1" applyProtection="1">
      <alignment horizontal="left" vertical="center" wrapText="1"/>
      <protection hidden="1"/>
    </xf>
    <xf numFmtId="0" fontId="19" fillId="4" borderId="4" xfId="0" applyFont="1" applyFill="1" applyBorder="1" applyAlignment="1" applyProtection="1">
      <alignment horizontal="left" vertical="center" wrapText="1"/>
      <protection hidden="1"/>
    </xf>
    <xf numFmtId="0" fontId="19" fillId="4" borderId="5" xfId="0" applyFont="1" applyFill="1" applyBorder="1" applyAlignment="1" applyProtection="1">
      <alignment horizontal="left" vertical="center" wrapText="1"/>
      <protection hidden="1"/>
    </xf>
    <xf numFmtId="0" fontId="0" fillId="10" borderId="30" xfId="0" applyFill="1" applyBorder="1" applyAlignment="1" applyProtection="1">
      <alignment horizontal="center" vertical="center" wrapText="1"/>
      <protection hidden="1"/>
    </xf>
    <xf numFmtId="0" fontId="0" fillId="10" borderId="21" xfId="0" applyFill="1" applyBorder="1" applyAlignment="1" applyProtection="1">
      <alignment horizontal="center" vertical="center" wrapText="1"/>
      <protection hidden="1"/>
    </xf>
    <xf numFmtId="0" fontId="17" fillId="4" borderId="2" xfId="0" applyFont="1" applyFill="1" applyBorder="1" applyAlignment="1" applyProtection="1">
      <alignment horizontal="left" vertical="center" wrapText="1"/>
      <protection hidden="1"/>
    </xf>
    <xf numFmtId="0" fontId="0" fillId="4" borderId="0" xfId="0" applyFill="1" applyAlignment="1" applyProtection="1">
      <alignment horizontal="left" vertical="center" wrapText="1"/>
      <protection hidden="1"/>
    </xf>
    <xf numFmtId="0" fontId="0" fillId="4" borderId="8" xfId="0" applyFill="1" applyBorder="1" applyAlignment="1" applyProtection="1">
      <alignment horizontal="left" vertical="center" wrapText="1"/>
      <protection hidden="1"/>
    </xf>
    <xf numFmtId="0" fontId="17" fillId="4" borderId="2" xfId="0" applyFont="1" applyFill="1" applyBorder="1" applyAlignment="1" applyProtection="1">
      <alignment horizontal="justify" vertical="top" wrapText="1"/>
      <protection hidden="1"/>
    </xf>
    <xf numFmtId="0" fontId="0" fillId="4" borderId="0" xfId="0" applyFill="1" applyAlignment="1" applyProtection="1">
      <alignment horizontal="justify" vertical="top" wrapText="1"/>
      <protection hidden="1"/>
    </xf>
    <xf numFmtId="0" fontId="0" fillId="4" borderId="8" xfId="0" applyFill="1" applyBorder="1" applyAlignment="1" applyProtection="1">
      <alignment horizontal="justify" vertical="top" wrapText="1"/>
      <protection hidden="1"/>
    </xf>
    <xf numFmtId="0" fontId="17" fillId="4" borderId="6" xfId="0" applyFont="1" applyFill="1" applyBorder="1" applyAlignment="1" applyProtection="1">
      <alignment horizontal="justify" vertical="top" wrapText="1"/>
      <protection hidden="1"/>
    </xf>
    <xf numFmtId="0" fontId="0" fillId="4" borderId="9" xfId="0" applyFill="1" applyBorder="1" applyAlignment="1" applyProtection="1">
      <alignment horizontal="justify" vertical="top" wrapText="1"/>
      <protection hidden="1"/>
    </xf>
    <xf numFmtId="0" fontId="0" fillId="4" borderId="10" xfId="0" applyFill="1" applyBorder="1" applyAlignment="1" applyProtection="1">
      <alignment horizontal="justify" vertical="top" wrapText="1"/>
      <protection hidden="1"/>
    </xf>
    <xf numFmtId="0" fontId="19" fillId="4" borderId="2" xfId="0" applyFont="1" applyFill="1" applyBorder="1" applyAlignment="1" applyProtection="1">
      <alignment horizontal="left" vertical="center" wrapText="1"/>
      <protection hidden="1"/>
    </xf>
    <xf numFmtId="0" fontId="19" fillId="4" borderId="20" xfId="0" applyFont="1" applyFill="1" applyBorder="1" applyAlignment="1" applyProtection="1">
      <alignment horizontal="left" vertical="center" wrapText="1"/>
      <protection hidden="1"/>
    </xf>
    <xf numFmtId="0" fontId="15" fillId="4" borderId="7" xfId="0" applyFont="1" applyFill="1" applyBorder="1" applyAlignment="1" applyProtection="1">
      <alignment horizontal="left" vertical="center" wrapText="1"/>
      <protection hidden="1"/>
    </xf>
    <xf numFmtId="0" fontId="15" fillId="4" borderId="11" xfId="0" applyFont="1" applyFill="1" applyBorder="1" applyAlignment="1" applyProtection="1">
      <alignment horizontal="left" vertical="center" wrapText="1"/>
      <protection hidden="1"/>
    </xf>
    <xf numFmtId="0" fontId="15" fillId="4" borderId="12" xfId="0" applyFont="1" applyFill="1" applyBorder="1" applyAlignment="1" applyProtection="1">
      <alignment horizontal="left" vertical="center" wrapText="1"/>
      <protection hidden="1"/>
    </xf>
    <xf numFmtId="0" fontId="15" fillId="4" borderId="2" xfId="0" applyFont="1" applyFill="1" applyBorder="1" applyAlignment="1" applyProtection="1">
      <alignment horizontal="left" vertical="center"/>
      <protection hidden="1"/>
    </xf>
    <xf numFmtId="0" fontId="15" fillId="4" borderId="0" xfId="0" applyFont="1" applyFill="1" applyBorder="1" applyAlignment="1" applyProtection="1">
      <alignment horizontal="left" vertical="center"/>
      <protection hidden="1"/>
    </xf>
    <xf numFmtId="0" fontId="15" fillId="4" borderId="8" xfId="0" applyFont="1" applyFill="1" applyBorder="1" applyAlignment="1" applyProtection="1">
      <alignment horizontal="left" vertical="center"/>
      <protection hidden="1"/>
    </xf>
    <xf numFmtId="0" fontId="15" fillId="4" borderId="6" xfId="0" applyFont="1" applyFill="1" applyBorder="1" applyAlignment="1" applyProtection="1">
      <alignment horizontal="left" vertical="center"/>
      <protection hidden="1"/>
    </xf>
    <xf numFmtId="0" fontId="15" fillId="4" borderId="9" xfId="0" applyFont="1" applyFill="1" applyBorder="1" applyAlignment="1" applyProtection="1">
      <alignment horizontal="left" vertical="center"/>
      <protection hidden="1"/>
    </xf>
    <xf numFmtId="0" fontId="15" fillId="4" borderId="10" xfId="0" applyFont="1" applyFill="1" applyBorder="1" applyAlignment="1" applyProtection="1">
      <alignment horizontal="left" vertical="center"/>
      <protection hidden="1"/>
    </xf>
    <xf numFmtId="0" fontId="13" fillId="10" borderId="28" xfId="0" applyFont="1" applyFill="1" applyBorder="1" applyAlignment="1" applyProtection="1">
      <alignment horizontal="center" vertical="center"/>
      <protection hidden="1"/>
    </xf>
    <xf numFmtId="0" fontId="0" fillId="10" borderId="30" xfId="0" applyFill="1" applyBorder="1" applyAlignment="1" applyProtection="1">
      <alignment horizontal="center" vertical="center"/>
      <protection hidden="1"/>
    </xf>
    <xf numFmtId="0" fontId="0" fillId="10" borderId="21" xfId="0" applyFill="1" applyBorder="1" applyAlignment="1" applyProtection="1">
      <alignment horizontal="center" vertical="center"/>
      <protection hidden="1"/>
    </xf>
    <xf numFmtId="0" fontId="17" fillId="4" borderId="7" xfId="0" applyFont="1" applyFill="1" applyBorder="1" applyAlignment="1" applyProtection="1">
      <alignment horizontal="justify" vertical="center" wrapText="1"/>
      <protection hidden="1"/>
    </xf>
    <xf numFmtId="0" fontId="0" fillId="4" borderId="11" xfId="0" applyFill="1" applyBorder="1" applyAlignment="1" applyProtection="1">
      <alignment horizontal="justify" vertical="center" wrapText="1"/>
      <protection hidden="1"/>
    </xf>
    <xf numFmtId="0" fontId="0" fillId="4" borderId="12" xfId="0" applyFill="1" applyBorder="1" applyAlignment="1" applyProtection="1">
      <alignment horizontal="justify" vertical="center" wrapText="1"/>
      <protection hidden="1"/>
    </xf>
    <xf numFmtId="0" fontId="17" fillId="4" borderId="7" xfId="0" applyFont="1" applyFill="1" applyBorder="1" applyAlignment="1" applyProtection="1">
      <alignment horizontal="left" vertical="center" wrapText="1"/>
      <protection hidden="1"/>
    </xf>
    <xf numFmtId="0" fontId="0" fillId="4" borderId="11" xfId="0" applyFill="1" applyBorder="1" applyAlignment="1" applyProtection="1">
      <alignment horizontal="left" vertical="center" wrapText="1"/>
      <protection hidden="1"/>
    </xf>
    <xf numFmtId="0" fontId="0" fillId="4" borderId="12" xfId="0" applyFill="1" applyBorder="1" applyAlignment="1" applyProtection="1">
      <alignment horizontal="left" vertical="center" wrapText="1"/>
      <protection hidden="1"/>
    </xf>
    <xf numFmtId="0" fontId="17" fillId="4" borderId="6" xfId="0" applyFont="1" applyFill="1" applyBorder="1" applyAlignment="1" applyProtection="1">
      <alignment horizontal="left" vertical="center" wrapText="1"/>
      <protection hidden="1"/>
    </xf>
    <xf numFmtId="0" fontId="0" fillId="4" borderId="9" xfId="0" applyFill="1" applyBorder="1" applyAlignment="1" applyProtection="1">
      <alignment horizontal="left" vertical="center" wrapText="1"/>
      <protection hidden="1"/>
    </xf>
    <xf numFmtId="0" fontId="0" fillId="4" borderId="10" xfId="0" applyFill="1" applyBorder="1" applyAlignment="1" applyProtection="1">
      <alignment horizontal="left" vertical="center" wrapText="1"/>
      <protection hidden="1"/>
    </xf>
    <xf numFmtId="0" fontId="17" fillId="4" borderId="3" xfId="0" applyFont="1" applyFill="1" applyBorder="1" applyAlignment="1" applyProtection="1">
      <alignment horizontal="left" vertical="center" wrapText="1"/>
      <protection hidden="1"/>
    </xf>
    <xf numFmtId="0" fontId="17" fillId="4" borderId="5" xfId="0" applyFont="1" applyFill="1" applyBorder="1" applyAlignment="1" applyProtection="1">
      <alignment horizontal="left" vertical="center" wrapText="1"/>
      <protection hidden="1"/>
    </xf>
    <xf numFmtId="0" fontId="22" fillId="4" borderId="13" xfId="0" applyFont="1" applyFill="1" applyBorder="1" applyAlignment="1" applyProtection="1">
      <alignment horizontal="center" vertical="center" wrapText="1"/>
      <protection hidden="1"/>
    </xf>
    <xf numFmtId="0" fontId="22" fillId="4" borderId="14" xfId="0" applyFont="1" applyFill="1" applyBorder="1" applyAlignment="1" applyProtection="1">
      <alignment horizontal="center" vertical="center" wrapText="1"/>
      <protection hidden="1"/>
    </xf>
    <xf numFmtId="0" fontId="22" fillId="4" borderId="15" xfId="0" applyFont="1" applyFill="1" applyBorder="1" applyAlignment="1" applyProtection="1">
      <alignment horizontal="center" vertical="center" wrapText="1"/>
      <protection hidden="1"/>
    </xf>
    <xf numFmtId="0" fontId="11" fillId="4" borderId="16" xfId="0" applyFont="1" applyFill="1" applyBorder="1" applyAlignment="1" applyProtection="1">
      <alignment horizontal="center" vertical="center" wrapText="1"/>
      <protection hidden="1"/>
    </xf>
    <xf numFmtId="0" fontId="11" fillId="4" borderId="17" xfId="0" applyFont="1" applyFill="1" applyBorder="1" applyAlignment="1" applyProtection="1">
      <alignment horizontal="center" vertical="center" wrapText="1"/>
      <protection hidden="1"/>
    </xf>
    <xf numFmtId="0" fontId="11" fillId="4" borderId="18"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protection hidden="1"/>
    </xf>
    <xf numFmtId="49" fontId="3" fillId="4" borderId="1" xfId="0" applyNumberFormat="1" applyFont="1" applyFill="1" applyBorder="1" applyAlignment="1" applyProtection="1">
      <alignment horizontal="center"/>
      <protection hidden="1"/>
    </xf>
    <xf numFmtId="0" fontId="3" fillId="4" borderId="1" xfId="0" applyFont="1" applyFill="1" applyBorder="1" applyAlignment="1" applyProtection="1">
      <alignment horizontal="center"/>
      <protection hidden="1"/>
    </xf>
    <xf numFmtId="0" fontId="39" fillId="0" borderId="1" xfId="0" applyFont="1" applyBorder="1" applyAlignment="1" applyProtection="1">
      <alignment horizontal="center" vertical="center"/>
      <protection hidden="1"/>
    </xf>
    <xf numFmtId="0" fontId="0" fillId="0" borderId="1" xfId="0" applyBorder="1" applyAlignment="1" applyProtection="1">
      <protection hidden="1"/>
    </xf>
    <xf numFmtId="0" fontId="3" fillId="4" borderId="7" xfId="0" applyFont="1" applyFill="1" applyBorder="1" applyAlignment="1" applyProtection="1">
      <alignment horizontal="center" vertical="center"/>
      <protection hidden="1"/>
    </xf>
    <xf numFmtId="0" fontId="3" fillId="4" borderId="12" xfId="0" applyFont="1" applyFill="1" applyBorder="1" applyAlignment="1" applyProtection="1">
      <alignment horizontal="center" vertical="center"/>
      <protection hidden="1"/>
    </xf>
    <xf numFmtId="0" fontId="3" fillId="4" borderId="2"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6" xfId="0" applyFont="1" applyFill="1" applyBorder="1" applyAlignment="1" applyProtection="1">
      <alignment horizontal="center" vertical="center"/>
      <protection hidden="1"/>
    </xf>
    <xf numFmtId="0" fontId="3" fillId="4" borderId="10" xfId="0" applyFont="1" applyFill="1" applyBorder="1" applyAlignment="1" applyProtection="1">
      <alignment horizontal="center" vertical="center"/>
      <protection hidden="1"/>
    </xf>
    <xf numFmtId="0" fontId="39" fillId="0" borderId="1" xfId="0" applyFont="1" applyBorder="1" applyAlignment="1" applyProtection="1">
      <alignment horizontal="center"/>
      <protection hidden="1"/>
    </xf>
    <xf numFmtId="0" fontId="39" fillId="0" borderId="1" xfId="0" applyFont="1" applyBorder="1" applyAlignment="1" applyProtection="1">
      <protection hidden="1"/>
    </xf>
    <xf numFmtId="17" fontId="39" fillId="0" borderId="3" xfId="0" applyNumberFormat="1" applyFont="1" applyBorder="1" applyAlignment="1" applyProtection="1">
      <alignment horizontal="center"/>
      <protection hidden="1"/>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17" fontId="39" fillId="0" borderId="1" xfId="0" applyNumberFormat="1" applyFont="1" applyBorder="1" applyAlignment="1" applyProtection="1">
      <alignment horizontal="center"/>
      <protection hidden="1"/>
    </xf>
    <xf numFmtId="0" fontId="3" fillId="0" borderId="31" xfId="0" applyFont="1" applyFill="1" applyBorder="1" applyAlignment="1" applyProtection="1">
      <alignment horizontal="center" vertical="center"/>
      <protection hidden="1"/>
    </xf>
    <xf numFmtId="0" fontId="3" fillId="0" borderId="32" xfId="0" applyFont="1" applyFill="1" applyBorder="1" applyAlignment="1" applyProtection="1">
      <alignment horizontal="center" vertical="center"/>
      <protection hidden="1"/>
    </xf>
    <xf numFmtId="0" fontId="3" fillId="0" borderId="27" xfId="0" applyFont="1" applyFill="1" applyBorder="1" applyAlignment="1" applyProtection="1">
      <alignment horizontal="center" vertical="center"/>
      <protection hidden="1"/>
    </xf>
    <xf numFmtId="0" fontId="3" fillId="0" borderId="1" xfId="0" applyFont="1" applyFill="1" applyBorder="1" applyAlignment="1" applyProtection="1">
      <alignment horizontal="center" vertical="center"/>
      <protection hidden="1"/>
    </xf>
    <xf numFmtId="0" fontId="39" fillId="0" borderId="1" xfId="0" applyFont="1" applyBorder="1" applyAlignment="1" applyProtection="1">
      <alignment horizontal="center" vertical="center" textRotation="90"/>
      <protection hidden="1"/>
    </xf>
    <xf numFmtId="4" fontId="0" fillId="2" borderId="28" xfId="0" applyNumberFormat="1" applyFill="1" applyBorder="1" applyAlignment="1" applyProtection="1">
      <alignment horizontal="center" vertical="center"/>
      <protection locked="0"/>
    </xf>
    <xf numFmtId="0" fontId="92" fillId="0" borderId="27" xfId="0" applyFont="1" applyFill="1" applyBorder="1" applyAlignment="1" applyProtection="1">
      <alignment horizontal="left"/>
      <protection hidden="1"/>
    </xf>
    <xf numFmtId="0" fontId="92" fillId="0" borderId="1" xfId="0" applyFont="1" applyFill="1" applyBorder="1" applyAlignment="1" applyProtection="1">
      <alignment horizontal="left"/>
      <protection hidden="1"/>
    </xf>
    <xf numFmtId="0" fontId="4" fillId="0" borderId="42" xfId="0" applyFont="1" applyBorder="1" applyAlignment="1" applyProtection="1">
      <alignment horizontal="center"/>
      <protection hidden="1"/>
    </xf>
    <xf numFmtId="0" fontId="4" fillId="0" borderId="38" xfId="0" applyFont="1" applyBorder="1" applyAlignment="1" applyProtection="1">
      <alignment horizontal="center"/>
      <protection hidden="1"/>
    </xf>
    <xf numFmtId="0" fontId="43" fillId="4" borderId="0" xfId="0" applyFont="1" applyFill="1" applyBorder="1" applyAlignment="1" applyProtection="1">
      <alignment vertical="center" wrapText="1"/>
      <protection hidden="1"/>
    </xf>
    <xf numFmtId="0" fontId="2" fillId="4" borderId="0" xfId="0" applyFont="1" applyFill="1" applyAlignment="1" applyProtection="1">
      <alignment vertical="center"/>
      <protection hidden="1"/>
    </xf>
    <xf numFmtId="0" fontId="0" fillId="0" borderId="0" xfId="0" applyAlignment="1"/>
    <xf numFmtId="0" fontId="21" fillId="10" borderId="7" xfId="0" applyFont="1" applyFill="1" applyBorder="1" applyAlignment="1" applyProtection="1">
      <alignment horizontal="center" vertical="center" wrapText="1"/>
      <protection hidden="1"/>
    </xf>
    <xf numFmtId="0" fontId="21" fillId="10" borderId="6" xfId="0" applyFont="1" applyFill="1" applyBorder="1" applyAlignment="1" applyProtection="1">
      <alignment horizontal="center" vertical="center" wrapText="1"/>
      <protection hidden="1"/>
    </xf>
    <xf numFmtId="0" fontId="20" fillId="4" borderId="7" xfId="0" applyFont="1" applyFill="1" applyBorder="1" applyAlignment="1" applyProtection="1">
      <alignment vertical="center" wrapText="1"/>
      <protection hidden="1"/>
    </xf>
    <xf numFmtId="0" fontId="20" fillId="4" borderId="11" xfId="0" applyFont="1" applyFill="1" applyBorder="1" applyAlignment="1" applyProtection="1">
      <alignment vertical="center" wrapText="1"/>
      <protection hidden="1"/>
    </xf>
    <xf numFmtId="0" fontId="0" fillId="0" borderId="11" xfId="0" applyBorder="1" applyAlignment="1" applyProtection="1">
      <alignment vertical="center" wrapText="1"/>
      <protection hidden="1"/>
    </xf>
    <xf numFmtId="0" fontId="0" fillId="0" borderId="11" xfId="0" applyBorder="1" applyAlignment="1" applyProtection="1">
      <protection hidden="1"/>
    </xf>
    <xf numFmtId="0" fontId="0" fillId="0" borderId="12" xfId="0" applyBorder="1" applyAlignment="1" applyProtection="1">
      <protection hidden="1"/>
    </xf>
    <xf numFmtId="0" fontId="0" fillId="0" borderId="6" xfId="0" applyBorder="1" applyAlignment="1" applyProtection="1">
      <alignment vertical="center"/>
      <protection hidden="1"/>
    </xf>
    <xf numFmtId="0" fontId="0" fillId="0" borderId="9" xfId="0" applyBorder="1" applyAlignment="1" applyProtection="1">
      <alignment vertical="center"/>
      <protection hidden="1"/>
    </xf>
    <xf numFmtId="0" fontId="0" fillId="0" borderId="9" xfId="0" applyBorder="1" applyAlignment="1" applyProtection="1">
      <protection hidden="1"/>
    </xf>
    <xf numFmtId="0" fontId="0" fillId="0" borderId="10" xfId="0" applyBorder="1" applyAlignment="1" applyProtection="1">
      <protection hidden="1"/>
    </xf>
    <xf numFmtId="0" fontId="15" fillId="10" borderId="7" xfId="0" applyFont="1" applyFill="1" applyBorder="1" applyAlignment="1" applyProtection="1">
      <alignment horizontal="center" vertical="center" wrapText="1"/>
      <protection hidden="1"/>
    </xf>
    <xf numFmtId="0" fontId="15" fillId="10" borderId="6" xfId="0" applyFont="1" applyFill="1" applyBorder="1" applyAlignment="1" applyProtection="1">
      <alignment horizontal="center" vertical="center" wrapText="1"/>
      <protection hidden="1"/>
    </xf>
    <xf numFmtId="0" fontId="0" fillId="4" borderId="6" xfId="0" applyFill="1" applyBorder="1" applyAlignment="1" applyProtection="1">
      <protection hidden="1"/>
    </xf>
    <xf numFmtId="0" fontId="0" fillId="4" borderId="9" xfId="0" applyFill="1" applyBorder="1" applyAlignment="1" applyProtection="1">
      <protection hidden="1"/>
    </xf>
    <xf numFmtId="0" fontId="20" fillId="4" borderId="1" xfId="0" applyFont="1" applyFill="1" applyBorder="1" applyAlignment="1" applyProtection="1">
      <alignment horizontal="left" vertical="center" wrapText="1"/>
      <protection hidden="1"/>
    </xf>
    <xf numFmtId="0" fontId="20" fillId="4" borderId="1" xfId="0" applyFont="1" applyFill="1" applyBorder="1" applyAlignment="1" applyProtection="1">
      <alignment horizontal="left" vertical="center"/>
      <protection hidden="1"/>
    </xf>
    <xf numFmtId="0" fontId="0" fillId="0" borderId="1" xfId="0" applyFont="1" applyBorder="1" applyAlignment="1" applyProtection="1">
      <protection hidden="1"/>
    </xf>
    <xf numFmtId="0" fontId="20" fillId="4" borderId="7" xfId="0" applyFont="1" applyFill="1" applyBorder="1" applyAlignment="1" applyProtection="1">
      <protection hidden="1"/>
    </xf>
    <xf numFmtId="0" fontId="20" fillId="4" borderId="6" xfId="0" applyFont="1" applyFill="1" applyBorder="1" applyAlignment="1" applyProtection="1">
      <protection hidden="1"/>
    </xf>
    <xf numFmtId="0" fontId="21" fillId="10" borderId="1" xfId="0" applyFont="1" applyFill="1" applyBorder="1" applyAlignment="1" applyProtection="1">
      <alignment horizontal="center" vertical="center" wrapText="1"/>
      <protection hidden="1"/>
    </xf>
    <xf numFmtId="0" fontId="0" fillId="0" borderId="1" xfId="0" applyBorder="1" applyAlignment="1">
      <alignment wrapText="1"/>
    </xf>
    <xf numFmtId="0" fontId="39" fillId="0" borderId="1" xfId="0" applyFont="1" applyBorder="1" applyAlignment="1" applyProtection="1">
      <alignment horizontal="center" vertical="center" textRotation="90" wrapText="1"/>
      <protection hidden="1"/>
    </xf>
    <xf numFmtId="0" fontId="0" fillId="0" borderId="1" xfId="0" applyBorder="1" applyAlignment="1"/>
    <xf numFmtId="0" fontId="20" fillId="4" borderId="2" xfId="0" applyFont="1" applyFill="1" applyBorder="1" applyAlignment="1" applyProtection="1">
      <protection hidden="1"/>
    </xf>
    <xf numFmtId="0" fontId="20" fillId="4" borderId="0" xfId="0" applyFont="1" applyFill="1" applyBorder="1" applyAlignment="1" applyProtection="1">
      <protection hidden="1"/>
    </xf>
    <xf numFmtId="0" fontId="0" fillId="0" borderId="0" xfId="0" applyBorder="1" applyAlignment="1" applyProtection="1">
      <protection hidden="1"/>
    </xf>
    <xf numFmtId="0" fontId="0" fillId="0" borderId="8" xfId="0" applyBorder="1" applyAlignment="1" applyProtection="1">
      <protection hidden="1"/>
    </xf>
    <xf numFmtId="0" fontId="21" fillId="10" borderId="2" xfId="0" applyFont="1" applyFill="1" applyBorder="1" applyAlignment="1" applyProtection="1">
      <alignment horizontal="center" vertical="center" wrapText="1"/>
      <protection hidden="1"/>
    </xf>
    <xf numFmtId="0" fontId="3" fillId="4" borderId="1" xfId="0" applyFont="1" applyFill="1" applyBorder="1" applyAlignment="1" applyProtection="1">
      <alignment horizontal="center" vertical="center"/>
      <protection hidden="1"/>
    </xf>
    <xf numFmtId="0" fontId="20" fillId="4" borderId="7" xfId="0" applyFont="1" applyFill="1" applyBorder="1" applyAlignment="1" applyProtection="1">
      <alignment wrapText="1"/>
      <protection hidden="1"/>
    </xf>
    <xf numFmtId="0" fontId="0" fillId="0" borderId="11" xfId="0" applyBorder="1" applyAlignment="1">
      <alignment wrapText="1"/>
    </xf>
    <xf numFmtId="0" fontId="0" fillId="0" borderId="12" xfId="0" applyBorder="1" applyAlignment="1">
      <alignment wrapText="1"/>
    </xf>
    <xf numFmtId="0" fontId="20" fillId="4" borderId="7" xfId="0" applyFont="1" applyFill="1" applyBorder="1" applyAlignment="1" applyProtection="1">
      <alignment horizontal="left" vertical="center" wrapText="1"/>
      <protection hidden="1"/>
    </xf>
    <xf numFmtId="0" fontId="20" fillId="4" borderId="2" xfId="0" applyFont="1" applyFill="1" applyBorder="1" applyAlignment="1" applyProtection="1">
      <alignment horizontal="left" vertical="center" wrapText="1"/>
      <protection hidden="1"/>
    </xf>
    <xf numFmtId="0" fontId="0" fillId="0" borderId="0" xfId="0" applyBorder="1" applyAlignment="1">
      <alignment wrapText="1"/>
    </xf>
    <xf numFmtId="0" fontId="0" fillId="0" borderId="0" xfId="0" applyBorder="1" applyAlignment="1"/>
    <xf numFmtId="0" fontId="0" fillId="0" borderId="8" xfId="0" applyBorder="1" applyAlignment="1"/>
    <xf numFmtId="0" fontId="0" fillId="0" borderId="6" xfId="0" applyBorder="1" applyAlignment="1">
      <alignment wrapText="1"/>
    </xf>
    <xf numFmtId="0" fontId="0" fillId="0" borderId="9" xfId="0" applyBorder="1" applyAlignment="1">
      <alignment wrapText="1"/>
    </xf>
    <xf numFmtId="4" fontId="0" fillId="2" borderId="30" xfId="0" applyNumberFormat="1" applyFill="1" applyBorder="1" applyAlignment="1" applyProtection="1">
      <alignment horizontal="center" vertical="center"/>
      <protection locked="0"/>
    </xf>
    <xf numFmtId="4" fontId="0" fillId="2" borderId="21" xfId="0" applyNumberFormat="1" applyFill="1" applyBorder="1" applyAlignment="1" applyProtection="1">
      <alignment horizontal="center" vertical="center"/>
      <protection locked="0"/>
    </xf>
    <xf numFmtId="0" fontId="20" fillId="4" borderId="11" xfId="0" applyFont="1" applyFill="1" applyBorder="1" applyAlignment="1" applyProtection="1">
      <alignment wrapText="1"/>
      <protection hidden="1"/>
    </xf>
    <xf numFmtId="0" fontId="0" fillId="0" borderId="11" xfId="0" applyBorder="1" applyAlignment="1" applyProtection="1">
      <alignment wrapText="1"/>
      <protection hidden="1"/>
    </xf>
    <xf numFmtId="0" fontId="0" fillId="0" borderId="12" xfId="0" applyBorder="1" applyAlignment="1" applyProtection="1">
      <alignment wrapText="1"/>
      <protection hidden="1"/>
    </xf>
    <xf numFmtId="0" fontId="3" fillId="4" borderId="11" xfId="0" applyFont="1" applyFill="1" applyBorder="1" applyAlignment="1" applyProtection="1">
      <alignment horizontal="center" vertical="center"/>
      <protection hidden="1"/>
    </xf>
    <xf numFmtId="0" fontId="3" fillId="4" borderId="0"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39" fillId="0" borderId="28" xfId="0" applyFont="1" applyBorder="1" applyAlignment="1" applyProtection="1">
      <alignment horizontal="center" vertical="center" textRotation="90"/>
      <protection hidden="1"/>
    </xf>
    <xf numFmtId="0" fontId="39" fillId="0" borderId="30" xfId="0" applyFont="1" applyBorder="1" applyAlignment="1" applyProtection="1">
      <alignment horizontal="center" vertical="center" textRotation="90"/>
      <protection hidden="1"/>
    </xf>
    <xf numFmtId="0" fontId="39" fillId="0" borderId="21" xfId="0" applyFont="1" applyBorder="1" applyAlignment="1" applyProtection="1">
      <alignment horizontal="center" vertical="center" textRotation="90"/>
      <protection hidden="1"/>
    </xf>
    <xf numFmtId="0" fontId="21" fillId="10" borderId="28" xfId="0" applyFont="1" applyFill="1" applyBorder="1" applyAlignment="1" applyProtection="1">
      <alignment horizontal="center" vertical="center" wrapText="1"/>
      <protection hidden="1"/>
    </xf>
    <xf numFmtId="0" fontId="21" fillId="10" borderId="21" xfId="0" applyFont="1" applyFill="1" applyBorder="1" applyAlignment="1" applyProtection="1">
      <alignment horizontal="center" vertical="center" wrapText="1"/>
      <protection hidden="1"/>
    </xf>
    <xf numFmtId="0" fontId="0" fillId="0" borderId="0" xfId="0" applyBorder="1" applyAlignment="1" applyProtection="1">
      <alignment vertical="center"/>
      <protection hidden="1"/>
    </xf>
    <xf numFmtId="0" fontId="78" fillId="3" borderId="24" xfId="0" applyFont="1" applyFill="1" applyBorder="1" applyAlignment="1" applyProtection="1">
      <alignment horizontal="center" vertical="center"/>
      <protection hidden="1"/>
    </xf>
    <xf numFmtId="0" fontId="78" fillId="3" borderId="25" xfId="0" applyFont="1" applyFill="1" applyBorder="1" applyAlignment="1">
      <alignment horizontal="center" vertical="center"/>
    </xf>
    <xf numFmtId="0" fontId="78" fillId="3" borderId="26" xfId="0" applyFont="1" applyFill="1" applyBorder="1" applyAlignment="1">
      <alignment horizontal="center" vertical="center"/>
    </xf>
    <xf numFmtId="0" fontId="50" fillId="4" borderId="0" xfId="0" applyFont="1" applyFill="1" applyBorder="1" applyAlignment="1" applyProtection="1">
      <alignment horizontal="center"/>
      <protection hidden="1"/>
    </xf>
    <xf numFmtId="0" fontId="0" fillId="4" borderId="0" xfId="0" applyFill="1" applyBorder="1" applyAlignment="1" applyProtection="1">
      <alignment horizontal="center"/>
      <protection hidden="1"/>
    </xf>
    <xf numFmtId="0" fontId="92" fillId="0" borderId="1" xfId="0" applyFont="1" applyBorder="1" applyAlignment="1" applyProtection="1">
      <alignment horizontal="left" vertical="center"/>
      <protection hidden="1"/>
    </xf>
    <xf numFmtId="0" fontId="50" fillId="3" borderId="13" xfId="0" applyFont="1" applyFill="1" applyBorder="1" applyAlignment="1" applyProtection="1">
      <alignment horizontal="center"/>
      <protection hidden="1"/>
    </xf>
    <xf numFmtId="0" fontId="50" fillId="3" borderId="14" xfId="0" applyFont="1" applyFill="1" applyBorder="1" applyAlignment="1" applyProtection="1">
      <alignment horizontal="center"/>
      <protection hidden="1"/>
    </xf>
    <xf numFmtId="0" fontId="61" fillId="0" borderId="14" xfId="0" applyFont="1" applyBorder="1" applyAlignment="1" applyProtection="1">
      <alignment horizontal="center"/>
      <protection hidden="1"/>
    </xf>
    <xf numFmtId="0" fontId="61" fillId="0" borderId="15" xfId="0" applyFont="1" applyBorder="1" applyAlignment="1" applyProtection="1">
      <alignment horizontal="center"/>
      <protection hidden="1"/>
    </xf>
    <xf numFmtId="0" fontId="70" fillId="0" borderId="1" xfId="0" applyFont="1" applyBorder="1" applyAlignment="1" applyProtection="1">
      <alignment horizontal="center" vertical="center"/>
      <protection hidden="1"/>
    </xf>
    <xf numFmtId="0" fontId="39" fillId="4" borderId="1" xfId="0" applyFont="1" applyFill="1" applyBorder="1" applyAlignment="1" applyProtection="1">
      <alignment horizontal="center" vertical="center"/>
      <protection hidden="1"/>
    </xf>
    <xf numFmtId="0" fontId="39" fillId="4" borderId="1" xfId="0" applyFont="1" applyFill="1" applyBorder="1" applyAlignment="1" applyProtection="1">
      <alignment horizontal="center"/>
      <protection hidden="1"/>
    </xf>
    <xf numFmtId="0" fontId="15" fillId="4" borderId="0" xfId="0" applyFont="1" applyFill="1" applyBorder="1" applyAlignment="1" applyProtection="1">
      <alignment horizontal="center" vertical="center" wrapText="1"/>
      <protection hidden="1"/>
    </xf>
    <xf numFmtId="0" fontId="0" fillId="4" borderId="0" xfId="0" applyFill="1" applyBorder="1" applyAlignment="1" applyProtection="1">
      <protection hidden="1"/>
    </xf>
    <xf numFmtId="0" fontId="0" fillId="4" borderId="0" xfId="0" applyFill="1" applyBorder="1" applyAlignment="1"/>
    <xf numFmtId="0" fontId="61" fillId="4" borderId="0" xfId="0" applyFont="1" applyFill="1" applyAlignment="1" applyProtection="1">
      <protection hidden="1"/>
    </xf>
    <xf numFmtId="0" fontId="61" fillId="0" borderId="0" xfId="0" applyFont="1" applyAlignment="1" applyProtection="1">
      <protection hidden="1"/>
    </xf>
    <xf numFmtId="0" fontId="60" fillId="4" borderId="0" xfId="0" applyFont="1" applyFill="1" applyBorder="1" applyAlignment="1" applyProtection="1">
      <alignment vertical="center" wrapText="1"/>
      <protection hidden="1"/>
    </xf>
    <xf numFmtId="0" fontId="0" fillId="0" borderId="0" xfId="0" applyAlignment="1">
      <alignment wrapText="1"/>
    </xf>
    <xf numFmtId="0" fontId="21" fillId="10" borderId="3" xfId="0" applyFont="1" applyFill="1" applyBorder="1" applyAlignment="1" applyProtection="1">
      <alignment horizontal="center" vertical="center" wrapText="1"/>
      <protection hidden="1"/>
    </xf>
    <xf numFmtId="0" fontId="20" fillId="4" borderId="7" xfId="0" applyFont="1" applyFill="1" applyBorder="1" applyAlignment="1" applyProtection="1">
      <alignment horizontal="left" wrapText="1"/>
      <protection hidden="1"/>
    </xf>
    <xf numFmtId="0" fontId="0" fillId="0" borderId="11" xfId="0" applyBorder="1" applyAlignment="1">
      <alignment horizontal="left" wrapText="1"/>
    </xf>
    <xf numFmtId="0" fontId="0" fillId="0" borderId="12" xfId="0" applyBorder="1" applyAlignment="1">
      <alignment horizontal="left" wrapText="1"/>
    </xf>
    <xf numFmtId="0" fontId="28" fillId="0" borderId="3" xfId="0" applyFont="1" applyFill="1" applyBorder="1" applyAlignment="1" applyProtection="1">
      <alignment horizontal="left" vertical="center" wrapText="1"/>
      <protection hidden="1"/>
    </xf>
    <xf numFmtId="0" fontId="28" fillId="0" borderId="4" xfId="0" applyFont="1" applyFill="1" applyBorder="1" applyAlignment="1" applyProtection="1">
      <alignment horizontal="left" vertical="center" wrapText="1"/>
      <protection hidden="1"/>
    </xf>
    <xf numFmtId="0" fontId="28" fillId="0" borderId="5" xfId="0" applyFont="1" applyFill="1" applyBorder="1" applyAlignment="1" applyProtection="1">
      <alignment horizontal="left" vertical="center" wrapText="1"/>
      <protection hidden="1"/>
    </xf>
    <xf numFmtId="0" fontId="19" fillId="0" borderId="3" xfId="0" applyFont="1" applyFill="1" applyBorder="1" applyAlignment="1" applyProtection="1">
      <alignment horizontal="left" vertical="center" wrapText="1"/>
      <protection hidden="1"/>
    </xf>
    <xf numFmtId="0" fontId="19" fillId="0" borderId="4" xfId="0" applyFont="1" applyFill="1" applyBorder="1" applyAlignment="1" applyProtection="1">
      <alignment horizontal="left" vertical="center" wrapText="1"/>
      <protection hidden="1"/>
    </xf>
    <xf numFmtId="0" fontId="19" fillId="0" borderId="5" xfId="0" applyFont="1" applyFill="1" applyBorder="1" applyAlignment="1" applyProtection="1">
      <alignment horizontal="left" vertical="center" wrapText="1"/>
      <protection hidden="1"/>
    </xf>
    <xf numFmtId="0" fontId="21" fillId="0" borderId="3" xfId="0" applyFont="1" applyBorder="1" applyAlignment="1" applyProtection="1">
      <alignment horizontal="left" wrapText="1"/>
      <protection hidden="1"/>
    </xf>
    <xf numFmtId="0" fontId="21" fillId="0" borderId="4" xfId="0" applyFont="1" applyBorder="1" applyAlignment="1" applyProtection="1">
      <alignment horizontal="left" wrapText="1"/>
      <protection hidden="1"/>
    </xf>
    <xf numFmtId="0" fontId="0" fillId="0" borderId="4" xfId="0" applyBorder="1" applyAlignment="1" applyProtection="1">
      <protection hidden="1"/>
    </xf>
    <xf numFmtId="0" fontId="0" fillId="0" borderId="5" xfId="0" applyBorder="1" applyAlignment="1" applyProtection="1">
      <protection hidden="1"/>
    </xf>
    <xf numFmtId="0" fontId="20" fillId="0" borderId="7" xfId="0" applyFont="1" applyFill="1" applyBorder="1" applyAlignment="1" applyProtection="1">
      <alignment vertical="center"/>
      <protection hidden="1"/>
    </xf>
    <xf numFmtId="0" fontId="20" fillId="0" borderId="11" xfId="0" applyFont="1" applyFill="1" applyBorder="1" applyAlignment="1" applyProtection="1">
      <alignment vertical="center"/>
      <protection hidden="1"/>
    </xf>
    <xf numFmtId="0" fontId="0" fillId="0" borderId="11" xfId="0" applyBorder="1" applyAlignment="1" applyProtection="1">
      <alignment vertical="center"/>
      <protection hidden="1"/>
    </xf>
    <xf numFmtId="0" fontId="0" fillId="0" borderId="12" xfId="0" applyBorder="1" applyAlignment="1" applyProtection="1">
      <alignment vertical="center"/>
      <protection hidden="1"/>
    </xf>
    <xf numFmtId="0" fontId="20" fillId="0" borderId="6" xfId="0" applyFont="1" applyFill="1" applyBorder="1" applyAlignment="1" applyProtection="1">
      <alignment vertical="center"/>
      <protection hidden="1"/>
    </xf>
    <xf numFmtId="0" fontId="20" fillId="0" borderId="9" xfId="0" applyFont="1" applyFill="1" applyBorder="1" applyAlignment="1" applyProtection="1">
      <alignment vertical="center"/>
      <protection hidden="1"/>
    </xf>
    <xf numFmtId="0" fontId="0" fillId="0" borderId="10" xfId="0" applyBorder="1" applyAlignment="1" applyProtection="1">
      <alignment vertical="center"/>
      <protection hidden="1"/>
    </xf>
    <xf numFmtId="0" fontId="17" fillId="0" borderId="7" xfId="0" applyFont="1" applyFill="1" applyBorder="1" applyAlignment="1" applyProtection="1">
      <alignment horizontal="left" vertical="center" wrapText="1"/>
      <protection hidden="1"/>
    </xf>
    <xf numFmtId="0" fontId="17" fillId="0" borderId="11" xfId="0" applyFont="1" applyFill="1" applyBorder="1" applyAlignment="1" applyProtection="1">
      <alignment horizontal="left" vertical="center" wrapText="1"/>
      <protection hidden="1"/>
    </xf>
    <xf numFmtId="0" fontId="20" fillId="0" borderId="6" xfId="0" applyFont="1" applyFill="1" applyBorder="1" applyAlignment="1" applyProtection="1">
      <protection hidden="1"/>
    </xf>
    <xf numFmtId="0" fontId="20" fillId="0" borderId="9" xfId="0" applyFont="1" applyFill="1" applyBorder="1" applyAlignment="1" applyProtection="1">
      <protection hidden="1"/>
    </xf>
    <xf numFmtId="0" fontId="17" fillId="0" borderId="3" xfId="0" applyFont="1" applyBorder="1" applyAlignment="1" applyProtection="1">
      <alignment horizontal="left" vertical="center" wrapText="1"/>
      <protection hidden="1"/>
    </xf>
    <xf numFmtId="0" fontId="17" fillId="0" borderId="4" xfId="0" applyFont="1" applyBorder="1" applyAlignment="1" applyProtection="1">
      <alignment horizontal="left" vertical="center" wrapText="1"/>
      <protection hidden="1"/>
    </xf>
    <xf numFmtId="0" fontId="17" fillId="0" borderId="5" xfId="0" applyFont="1" applyBorder="1" applyAlignment="1" applyProtection="1">
      <alignment horizontal="left" vertical="center" wrapText="1"/>
      <protection hidden="1"/>
    </xf>
    <xf numFmtId="4" fontId="61" fillId="2" borderId="1" xfId="0" applyNumberFormat="1" applyFont="1" applyFill="1" applyBorder="1" applyAlignment="1" applyProtection="1">
      <alignment horizontal="center" vertical="center"/>
      <protection locked="0"/>
    </xf>
    <xf numFmtId="17" fontId="0" fillId="0" borderId="1" xfId="0" applyNumberFormat="1" applyBorder="1" applyAlignment="1" applyProtection="1">
      <alignment horizontal="center"/>
      <protection hidden="1"/>
    </xf>
    <xf numFmtId="0" fontId="0" fillId="0" borderId="1" xfId="0" applyBorder="1" applyAlignment="1" applyProtection="1">
      <alignment horizontal="center"/>
      <protection hidden="1"/>
    </xf>
    <xf numFmtId="0" fontId="0" fillId="0" borderId="1" xfId="0" applyBorder="1" applyAlignment="1" applyProtection="1">
      <alignment horizontal="center" vertical="center"/>
      <protection hidden="1"/>
    </xf>
    <xf numFmtId="4" fontId="38" fillId="9" borderId="1" xfId="0" applyNumberFormat="1" applyFont="1" applyFill="1" applyBorder="1" applyAlignment="1" applyProtection="1">
      <alignment horizontal="center" vertical="center"/>
      <protection hidden="1"/>
    </xf>
    <xf numFmtId="0" fontId="17" fillId="4" borderId="12" xfId="0" applyFont="1" applyFill="1" applyBorder="1" applyAlignment="1" applyProtection="1">
      <alignment horizontal="left" vertical="center" wrapText="1"/>
      <protection hidden="1"/>
    </xf>
    <xf numFmtId="0" fontId="17" fillId="4" borderId="8" xfId="0" applyFont="1" applyFill="1" applyBorder="1" applyAlignment="1" applyProtection="1">
      <alignment horizontal="left" vertical="center" wrapText="1"/>
      <protection hidden="1"/>
    </xf>
    <xf numFmtId="0" fontId="20" fillId="4" borderId="10" xfId="0" applyFont="1" applyFill="1" applyBorder="1" applyAlignment="1" applyProtection="1">
      <protection hidden="1"/>
    </xf>
    <xf numFmtId="0" fontId="81" fillId="4" borderId="2" xfId="0" applyFont="1" applyFill="1" applyBorder="1" applyAlignment="1" applyProtection="1">
      <alignment horizontal="left" vertical="center" wrapText="1"/>
      <protection hidden="1"/>
    </xf>
    <xf numFmtId="0" fontId="81" fillId="4" borderId="0" xfId="0" applyFont="1" applyFill="1" applyBorder="1" applyAlignment="1" applyProtection="1">
      <alignment horizontal="left" vertical="center" wrapText="1"/>
      <protection hidden="1"/>
    </xf>
    <xf numFmtId="0" fontId="81" fillId="4" borderId="8" xfId="0" applyFont="1" applyFill="1" applyBorder="1" applyAlignment="1" applyProtection="1">
      <alignment horizontal="left" vertical="center" wrapText="1"/>
      <protection hidden="1"/>
    </xf>
    <xf numFmtId="0" fontId="0" fillId="0" borderId="0" xfId="0" applyAlignment="1" applyProtection="1">
      <alignment horizontal="left" vertical="center" wrapText="1"/>
      <protection hidden="1"/>
    </xf>
    <xf numFmtId="0" fontId="0" fillId="0" borderId="8" xfId="0" applyBorder="1" applyAlignment="1" applyProtection="1">
      <alignment horizontal="left" vertical="center" wrapText="1"/>
      <protection hidden="1"/>
    </xf>
    <xf numFmtId="0" fontId="17" fillId="4" borderId="9" xfId="0" applyFont="1" applyFill="1" applyBorder="1" applyAlignment="1" applyProtection="1">
      <alignment horizontal="left" vertical="center" wrapText="1"/>
      <protection hidden="1"/>
    </xf>
    <xf numFmtId="0" fontId="20" fillId="4" borderId="12" xfId="0" applyFont="1" applyFill="1" applyBorder="1" applyAlignment="1" applyProtection="1">
      <protection hidden="1"/>
    </xf>
    <xf numFmtId="0" fontId="61" fillId="0" borderId="1" xfId="0" applyFont="1" applyBorder="1" applyAlignment="1" applyProtection="1">
      <alignment horizontal="center" vertical="center"/>
      <protection locked="0"/>
    </xf>
    <xf numFmtId="0" fontId="13" fillId="10" borderId="7" xfId="0" applyFont="1" applyFill="1" applyBorder="1" applyAlignment="1" applyProtection="1">
      <alignment horizontal="center" vertical="center" wrapText="1"/>
      <protection hidden="1"/>
    </xf>
    <xf numFmtId="0" fontId="13" fillId="10" borderId="6" xfId="0" applyFont="1" applyFill="1" applyBorder="1" applyAlignment="1" applyProtection="1">
      <alignment horizontal="center" vertical="center" wrapText="1"/>
      <protection hidden="1"/>
    </xf>
    <xf numFmtId="0" fontId="13" fillId="10" borderId="2" xfId="0" applyFont="1" applyFill="1" applyBorder="1" applyAlignment="1" applyProtection="1">
      <alignment horizontal="center" vertical="center" wrapText="1"/>
      <protection hidden="1"/>
    </xf>
    <xf numFmtId="0" fontId="17" fillId="0" borderId="7" xfId="0" applyFont="1" applyBorder="1" applyAlignment="1" applyProtection="1">
      <alignment horizontal="justify" vertical="center" wrapText="1"/>
      <protection hidden="1"/>
    </xf>
    <xf numFmtId="0" fontId="17" fillId="0" borderId="11" xfId="0" applyFont="1" applyBorder="1" applyAlignment="1" applyProtection="1">
      <alignment horizontal="justify" vertical="center" wrapText="1"/>
      <protection hidden="1"/>
    </xf>
    <xf numFmtId="0" fontId="17" fillId="0" borderId="12" xfId="0" applyFont="1" applyBorder="1" applyAlignment="1" applyProtection="1">
      <alignment horizontal="justify" vertical="center" wrapText="1"/>
      <protection hidden="1"/>
    </xf>
    <xf numFmtId="0" fontId="17" fillId="0" borderId="2" xfId="0" applyFont="1" applyBorder="1" applyAlignment="1" applyProtection="1">
      <alignment horizontal="justify" vertical="center" wrapText="1"/>
      <protection hidden="1"/>
    </xf>
    <xf numFmtId="0" fontId="17" fillId="0" borderId="0" xfId="0" applyFont="1" applyBorder="1" applyAlignment="1" applyProtection="1">
      <alignment horizontal="justify" vertical="center" wrapText="1"/>
      <protection hidden="1"/>
    </xf>
    <xf numFmtId="0" fontId="17" fillId="0" borderId="8" xfId="0" applyFont="1" applyBorder="1" applyAlignment="1" applyProtection="1">
      <alignment horizontal="justify" vertical="center" wrapText="1"/>
      <protection hidden="1"/>
    </xf>
    <xf numFmtId="0" fontId="17" fillId="0" borderId="6" xfId="0" applyFont="1" applyBorder="1" applyAlignment="1" applyProtection="1">
      <alignment horizontal="justify" vertical="top" wrapText="1"/>
      <protection hidden="1"/>
    </xf>
    <xf numFmtId="0" fontId="17" fillId="0" borderId="9" xfId="0" applyFont="1" applyBorder="1" applyAlignment="1" applyProtection="1">
      <alignment horizontal="justify" vertical="top" wrapText="1"/>
      <protection hidden="1"/>
    </xf>
    <xf numFmtId="0" fontId="17" fillId="0" borderId="10" xfId="0" applyFont="1" applyBorder="1" applyAlignment="1" applyProtection="1">
      <alignment horizontal="justify" vertical="top" wrapText="1"/>
      <protection hidden="1"/>
    </xf>
    <xf numFmtId="0" fontId="19" fillId="0" borderId="2" xfId="0" applyFont="1" applyFill="1" applyBorder="1" applyAlignment="1" applyProtection="1">
      <alignment horizontal="justify" vertical="center" wrapText="1"/>
      <protection hidden="1"/>
    </xf>
    <xf numFmtId="0" fontId="19" fillId="0" borderId="0" xfId="0" applyFont="1" applyFill="1" applyBorder="1" applyAlignment="1" applyProtection="1">
      <alignment horizontal="justify" vertical="center" wrapText="1"/>
      <protection hidden="1"/>
    </xf>
    <xf numFmtId="0" fontId="19" fillId="0" borderId="8" xfId="0" applyFont="1" applyFill="1" applyBorder="1" applyAlignment="1" applyProtection="1">
      <alignment horizontal="justify" vertical="center" wrapText="1"/>
      <protection hidden="1"/>
    </xf>
    <xf numFmtId="0" fontId="19" fillId="0" borderId="6" xfId="0" applyFont="1" applyFill="1" applyBorder="1" applyAlignment="1" applyProtection="1">
      <alignment horizontal="justify" vertical="center" wrapText="1"/>
      <protection hidden="1"/>
    </xf>
    <xf numFmtId="0" fontId="19" fillId="0" borderId="9" xfId="0" applyFont="1" applyFill="1" applyBorder="1" applyAlignment="1" applyProtection="1">
      <alignment horizontal="justify" vertical="center" wrapText="1"/>
      <protection hidden="1"/>
    </xf>
    <xf numFmtId="0" fontId="19" fillId="0" borderId="10" xfId="0" applyFont="1" applyFill="1" applyBorder="1" applyAlignment="1" applyProtection="1">
      <alignment horizontal="justify" vertical="center" wrapText="1"/>
      <protection hidden="1"/>
    </xf>
    <xf numFmtId="0" fontId="13" fillId="10" borderId="30" xfId="0" applyFont="1" applyFill="1" applyBorder="1" applyAlignment="1" applyProtection="1">
      <alignment horizontal="center" vertical="center"/>
      <protection hidden="1"/>
    </xf>
    <xf numFmtId="0" fontId="13" fillId="10" borderId="21" xfId="0" applyFont="1" applyFill="1" applyBorder="1" applyAlignment="1" applyProtection="1">
      <alignment horizontal="center" vertical="center"/>
      <protection hidden="1"/>
    </xf>
    <xf numFmtId="0" fontId="17" fillId="0" borderId="7" xfId="0" applyFont="1" applyBorder="1" applyAlignment="1" applyProtection="1">
      <alignment horizontal="left" vertical="center" wrapText="1"/>
      <protection hidden="1"/>
    </xf>
    <xf numFmtId="0" fontId="17" fillId="0" borderId="11" xfId="0" applyFont="1" applyBorder="1" applyAlignment="1" applyProtection="1">
      <alignment horizontal="left" vertical="center" wrapText="1"/>
      <protection hidden="1"/>
    </xf>
    <xf numFmtId="0" fontId="17" fillId="0" borderId="12" xfId="0" applyFont="1" applyBorder="1" applyAlignment="1" applyProtection="1">
      <alignment horizontal="left" vertical="center" wrapText="1"/>
      <protection hidden="1"/>
    </xf>
    <xf numFmtId="0" fontId="17" fillId="0" borderId="2" xfId="0" applyFont="1" applyBorder="1" applyAlignment="1" applyProtection="1">
      <alignment horizontal="left" vertical="center" wrapText="1"/>
      <protection hidden="1"/>
    </xf>
    <xf numFmtId="0" fontId="17" fillId="0" borderId="0" xfId="0" applyFont="1" applyBorder="1" applyAlignment="1" applyProtection="1">
      <alignment horizontal="left" vertical="center" wrapText="1"/>
      <protection hidden="1"/>
    </xf>
    <xf numFmtId="0" fontId="17" fillId="0" borderId="8" xfId="0" applyFont="1" applyBorder="1" applyAlignment="1" applyProtection="1">
      <alignment horizontal="left" vertical="center" wrapText="1"/>
      <protection hidden="1"/>
    </xf>
    <xf numFmtId="0" fontId="81" fillId="0" borderId="2" xfId="0" applyFont="1" applyBorder="1" applyAlignment="1" applyProtection="1">
      <alignment horizontal="left" vertical="center" wrapText="1"/>
      <protection hidden="1"/>
    </xf>
    <xf numFmtId="0" fontId="81" fillId="0" borderId="0" xfId="0" applyFont="1" applyBorder="1" applyAlignment="1" applyProtection="1">
      <alignment horizontal="left" vertical="center" wrapText="1"/>
      <protection hidden="1"/>
    </xf>
    <xf numFmtId="0" fontId="81" fillId="0" borderId="8" xfId="0" applyFont="1" applyBorder="1" applyAlignment="1" applyProtection="1">
      <alignment horizontal="left" vertical="center" wrapText="1"/>
      <protection hidden="1"/>
    </xf>
    <xf numFmtId="0" fontId="4" fillId="0" borderId="1" xfId="0" applyFont="1" applyBorder="1" applyAlignment="1" applyProtection="1">
      <alignment horizontal="left"/>
      <protection hidden="1"/>
    </xf>
    <xf numFmtId="0" fontId="3" fillId="0" borderId="1" xfId="0" applyFont="1" applyBorder="1" applyAlignment="1" applyProtection="1">
      <alignment horizontal="center"/>
      <protection hidden="1"/>
    </xf>
    <xf numFmtId="0" fontId="15" fillId="0" borderId="7" xfId="0" applyFont="1" applyBorder="1" applyAlignment="1" applyProtection="1">
      <alignment horizontal="left" vertical="center" wrapText="1"/>
      <protection hidden="1"/>
    </xf>
    <xf numFmtId="0" fontId="15" fillId="0" borderId="11" xfId="0" applyFont="1" applyBorder="1" applyAlignment="1" applyProtection="1">
      <alignment horizontal="left" vertical="center" wrapText="1"/>
      <protection hidden="1"/>
    </xf>
    <xf numFmtId="0" fontId="15" fillId="0" borderId="12" xfId="0" applyFont="1" applyBorder="1" applyAlignment="1" applyProtection="1">
      <alignment horizontal="left" vertical="center" wrapText="1"/>
      <protection hidden="1"/>
    </xf>
    <xf numFmtId="0" fontId="15" fillId="0" borderId="2" xfId="0" applyFont="1" applyBorder="1" applyAlignment="1" applyProtection="1">
      <alignment horizontal="left"/>
      <protection hidden="1"/>
    </xf>
    <xf numFmtId="0" fontId="15" fillId="0" borderId="0" xfId="0" applyFont="1" applyBorder="1" applyAlignment="1" applyProtection="1">
      <alignment horizontal="left"/>
      <protection hidden="1"/>
    </xf>
    <xf numFmtId="0" fontId="15" fillId="0" borderId="8" xfId="0" applyFont="1" applyBorder="1" applyAlignment="1" applyProtection="1">
      <alignment horizontal="left"/>
      <protection hidden="1"/>
    </xf>
    <xf numFmtId="0" fontId="15" fillId="0" borderId="6" xfId="0" applyFont="1" applyBorder="1" applyAlignment="1" applyProtection="1">
      <alignment horizontal="left"/>
      <protection hidden="1"/>
    </xf>
    <xf numFmtId="0" fontId="15" fillId="0" borderId="9" xfId="0" applyFont="1" applyBorder="1" applyAlignment="1" applyProtection="1">
      <alignment horizontal="left"/>
      <protection hidden="1"/>
    </xf>
    <xf numFmtId="0" fontId="15" fillId="0" borderId="10" xfId="0" applyFont="1" applyBorder="1" applyAlignment="1" applyProtection="1">
      <alignment horizontal="left"/>
      <protection hidden="1"/>
    </xf>
    <xf numFmtId="0" fontId="17" fillId="0" borderId="3" xfId="0" applyFont="1" applyBorder="1" applyAlignment="1" applyProtection="1">
      <alignment vertical="center" wrapText="1"/>
      <protection hidden="1"/>
    </xf>
    <xf numFmtId="0" fontId="17" fillId="0" borderId="4" xfId="0" applyFont="1" applyBorder="1" applyAlignment="1" applyProtection="1">
      <alignment vertical="center" wrapText="1"/>
      <protection hidden="1"/>
    </xf>
    <xf numFmtId="0" fontId="17" fillId="0" borderId="5" xfId="0" applyFont="1" applyBorder="1" applyAlignment="1" applyProtection="1">
      <alignment vertical="center" wrapText="1"/>
      <protection hidden="1"/>
    </xf>
    <xf numFmtId="0" fontId="48" fillId="4" borderId="0" xfId="0" applyFont="1" applyFill="1" applyBorder="1" applyAlignment="1" applyProtection="1">
      <alignment vertical="top" wrapText="1"/>
      <protection hidden="1"/>
    </xf>
    <xf numFmtId="0" fontId="0" fillId="0" borderId="0" xfId="0" applyBorder="1" applyAlignment="1" applyProtection="1">
      <alignment vertical="top"/>
      <protection hidden="1"/>
    </xf>
    <xf numFmtId="0" fontId="0" fillId="0" borderId="14" xfId="0" applyBorder="1" applyAlignment="1" applyProtection="1">
      <alignment horizontal="center"/>
      <protection hidden="1"/>
    </xf>
    <xf numFmtId="0" fontId="0" fillId="0" borderId="15" xfId="0" applyBorder="1" applyAlignment="1" applyProtection="1">
      <alignment horizontal="center"/>
      <protection hidden="1"/>
    </xf>
    <xf numFmtId="17" fontId="61" fillId="0" borderId="1" xfId="0" applyNumberFormat="1" applyFont="1" applyBorder="1" applyAlignment="1" applyProtection="1">
      <alignment horizontal="center"/>
      <protection hidden="1"/>
    </xf>
    <xf numFmtId="0" fontId="3" fillId="0" borderId="1" xfId="0" applyFont="1" applyBorder="1" applyAlignment="1" applyProtection="1">
      <alignment horizontal="center" vertical="center"/>
      <protection hidden="1"/>
    </xf>
    <xf numFmtId="4" fontId="38" fillId="9" borderId="1" xfId="0" applyNumberFormat="1" applyFont="1" applyFill="1" applyBorder="1" applyAlignment="1" applyProtection="1">
      <alignment vertical="center"/>
      <protection hidden="1"/>
    </xf>
    <xf numFmtId="0" fontId="38" fillId="9" borderId="1" xfId="0" applyFont="1" applyFill="1" applyBorder="1" applyAlignment="1" applyProtection="1">
      <alignment vertical="center"/>
      <protection hidden="1"/>
    </xf>
    <xf numFmtId="0" fontId="50" fillId="3" borderId="24" xfId="0" applyFont="1" applyFill="1" applyBorder="1" applyAlignment="1" applyProtection="1">
      <alignment horizontal="center"/>
      <protection hidden="1"/>
    </xf>
    <xf numFmtId="0" fontId="50" fillId="3" borderId="25" xfId="0" applyFont="1" applyFill="1" applyBorder="1" applyAlignment="1" applyProtection="1">
      <alignment horizontal="center"/>
      <protection hidden="1"/>
    </xf>
    <xf numFmtId="0" fontId="50" fillId="3" borderId="26" xfId="0" applyFont="1" applyFill="1" applyBorder="1" applyAlignment="1" applyProtection="1">
      <alignment horizontal="center"/>
      <protection hidden="1"/>
    </xf>
    <xf numFmtId="0" fontId="22" fillId="0" borderId="13" xfId="0" applyFont="1" applyBorder="1" applyAlignment="1" applyProtection="1">
      <alignment horizontal="center" vertical="center" wrapText="1"/>
      <protection hidden="1"/>
    </xf>
    <xf numFmtId="0" fontId="22" fillId="0" borderId="14" xfId="0" applyFont="1" applyBorder="1" applyAlignment="1" applyProtection="1">
      <alignment horizontal="center" vertical="center" wrapText="1"/>
      <protection hidden="1"/>
    </xf>
    <xf numFmtId="0" fontId="22" fillId="0" borderId="15" xfId="0" applyFont="1" applyBorder="1" applyAlignment="1" applyProtection="1">
      <alignment horizontal="center" vertical="center" wrapText="1"/>
      <protection hidden="1"/>
    </xf>
    <xf numFmtId="0" fontId="11" fillId="0" borderId="16" xfId="0" applyFont="1" applyBorder="1" applyAlignment="1" applyProtection="1">
      <alignment horizontal="center" vertical="center" wrapText="1"/>
      <protection hidden="1"/>
    </xf>
    <xf numFmtId="0" fontId="11" fillId="0" borderId="17" xfId="0" applyFont="1" applyBorder="1" applyAlignment="1" applyProtection="1">
      <alignment horizontal="center" vertical="center" wrapText="1"/>
      <protection hidden="1"/>
    </xf>
    <xf numFmtId="0" fontId="11" fillId="0" borderId="18" xfId="0" applyFont="1" applyBorder="1" applyAlignment="1" applyProtection="1">
      <alignment horizontal="center" vertical="center" wrapText="1"/>
      <protection hidden="1"/>
    </xf>
    <xf numFmtId="0" fontId="4" fillId="0" borderId="31" xfId="0" applyFont="1" applyBorder="1" applyAlignment="1" applyProtection="1">
      <alignment horizontal="center"/>
      <protection hidden="1"/>
    </xf>
    <xf numFmtId="0" fontId="4" fillId="0" borderId="32" xfId="0" applyFont="1" applyBorder="1" applyAlignment="1" applyProtection="1">
      <alignment horizontal="center"/>
      <protection hidden="1"/>
    </xf>
    <xf numFmtId="49" fontId="3" fillId="4" borderId="32" xfId="0" applyNumberFormat="1" applyFont="1" applyFill="1" applyBorder="1" applyAlignment="1" applyProtection="1">
      <alignment horizontal="center"/>
      <protection hidden="1"/>
    </xf>
    <xf numFmtId="49" fontId="3" fillId="4" borderId="41" xfId="0" applyNumberFormat="1" applyFont="1" applyFill="1" applyBorder="1" applyAlignment="1" applyProtection="1">
      <alignment horizontal="center"/>
      <protection hidden="1"/>
    </xf>
    <xf numFmtId="0" fontId="3" fillId="4" borderId="38" xfId="0" applyFont="1" applyFill="1" applyBorder="1" applyAlignment="1" applyProtection="1">
      <alignment horizontal="center"/>
      <protection hidden="1"/>
    </xf>
    <xf numFmtId="0" fontId="3" fillId="4" borderId="39" xfId="0" applyFont="1" applyFill="1" applyBorder="1" applyAlignment="1" applyProtection="1">
      <alignment horizontal="center"/>
      <protection hidden="1"/>
    </xf>
    <xf numFmtId="0" fontId="0" fillId="0" borderId="0" xfId="0"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11" xfId="0" applyBorder="1" applyAlignment="1">
      <alignment vertical="center" wrapText="1"/>
    </xf>
    <xf numFmtId="0" fontId="0" fillId="0" borderId="0" xfId="0" applyBorder="1" applyAlignment="1">
      <alignment vertical="center" wrapText="1"/>
    </xf>
    <xf numFmtId="0" fontId="0" fillId="0" borderId="0" xfId="0" applyBorder="1" applyAlignment="1">
      <alignment vertical="center"/>
    </xf>
    <xf numFmtId="0" fontId="0" fillId="0" borderId="8" xfId="0" applyBorder="1" applyAlignment="1">
      <alignment vertical="center"/>
    </xf>
    <xf numFmtId="0" fontId="0" fillId="0" borderId="6" xfId="0" applyBorder="1" applyAlignment="1">
      <alignment vertical="center" wrapText="1"/>
    </xf>
    <xf numFmtId="0" fontId="0" fillId="0" borderId="9" xfId="0" applyBorder="1" applyAlignment="1">
      <alignment vertical="center" wrapText="1"/>
    </xf>
    <xf numFmtId="0" fontId="20" fillId="4" borderId="2" xfId="0" applyFont="1" applyFill="1" applyBorder="1" applyAlignment="1" applyProtection="1">
      <alignment vertical="center"/>
      <protection hidden="1"/>
    </xf>
    <xf numFmtId="0" fontId="13" fillId="10" borderId="28" xfId="0" applyFont="1" applyFill="1" applyBorder="1" applyAlignment="1">
      <alignment horizontal="center" vertical="center" wrapText="1"/>
    </xf>
    <xf numFmtId="0" fontId="13" fillId="10" borderId="21" xfId="0" applyFont="1" applyFill="1" applyBorder="1" applyAlignment="1">
      <alignment horizontal="center" vertical="center" wrapText="1"/>
    </xf>
    <xf numFmtId="0" fontId="15" fillId="10" borderId="28"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7" fillId="0" borderId="2" xfId="0" applyFont="1" applyBorder="1" applyAlignment="1">
      <alignment horizontal="left" vertical="center" wrapText="1"/>
    </xf>
    <xf numFmtId="0" fontId="17" fillId="0" borderId="0" xfId="0" applyFont="1" applyBorder="1" applyAlignment="1">
      <alignment horizontal="left" vertical="center" wrapText="1"/>
    </xf>
    <xf numFmtId="0" fontId="17" fillId="0" borderId="8" xfId="0" applyFont="1" applyBorder="1" applyAlignment="1">
      <alignment horizontal="left" vertical="center" wrapText="1"/>
    </xf>
    <xf numFmtId="0" fontId="17" fillId="4" borderId="3" xfId="0" applyFont="1" applyFill="1" applyBorder="1" applyAlignment="1">
      <alignment horizontal="left" vertical="center" wrapText="1"/>
    </xf>
    <xf numFmtId="0" fontId="17" fillId="4" borderId="4" xfId="0" applyFont="1" applyFill="1" applyBorder="1" applyAlignment="1">
      <alignment horizontal="left" vertical="center" wrapText="1"/>
    </xf>
    <xf numFmtId="0" fontId="17" fillId="4" borderId="5" xfId="0" applyFont="1" applyFill="1" applyBorder="1" applyAlignment="1">
      <alignment horizontal="left" vertical="center" wrapText="1"/>
    </xf>
    <xf numFmtId="0" fontId="17" fillId="0" borderId="6" xfId="0" applyFont="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7" xfId="0" applyFont="1" applyBorder="1" applyAlignment="1">
      <alignment horizontal="justify" vertical="center" wrapText="1"/>
    </xf>
    <xf numFmtId="0" fontId="17" fillId="0" borderId="11" xfId="0" applyFont="1" applyBorder="1" applyAlignment="1">
      <alignment horizontal="justify" vertical="center" wrapText="1"/>
    </xf>
    <xf numFmtId="0" fontId="17" fillId="0" borderId="12" xfId="0" applyFont="1" applyBorder="1" applyAlignment="1">
      <alignment horizontal="justify" vertical="center" wrapText="1"/>
    </xf>
    <xf numFmtId="0" fontId="19" fillId="0" borderId="3" xfId="0" applyFont="1" applyFill="1" applyBorder="1" applyAlignment="1" applyProtection="1">
      <alignment horizontal="left" vertical="center" wrapText="1"/>
    </xf>
    <xf numFmtId="0" fontId="19" fillId="0" borderId="4" xfId="0" applyFont="1" applyFill="1" applyBorder="1" applyAlignment="1" applyProtection="1">
      <alignment horizontal="left" vertical="center" wrapText="1"/>
    </xf>
    <xf numFmtId="0" fontId="19" fillId="0" borderId="5" xfId="0" applyFont="1" applyFill="1" applyBorder="1" applyAlignment="1" applyProtection="1">
      <alignment horizontal="left" vertical="center" wrapText="1"/>
    </xf>
    <xf numFmtId="0" fontId="39" fillId="0" borderId="1" xfId="0" applyFont="1" applyBorder="1" applyAlignment="1" applyProtection="1">
      <alignment horizontal="center" vertical="center" textRotation="90"/>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4" fillId="0" borderId="31" xfId="0" applyFont="1" applyBorder="1" applyAlignment="1">
      <alignment horizontal="center" vertical="center"/>
    </xf>
    <xf numFmtId="0" fontId="4" fillId="0" borderId="32" xfId="0" applyFont="1" applyBorder="1" applyAlignment="1">
      <alignment horizontal="center" vertical="center"/>
    </xf>
    <xf numFmtId="49" fontId="3" fillId="4" borderId="32" xfId="0" applyNumberFormat="1" applyFont="1" applyFill="1" applyBorder="1" applyAlignment="1">
      <alignment horizontal="center" vertical="center"/>
    </xf>
    <xf numFmtId="49" fontId="3" fillId="4" borderId="41" xfId="0" applyNumberFormat="1" applyFont="1" applyFill="1" applyBorder="1" applyAlignment="1">
      <alignment horizontal="center" vertical="center"/>
    </xf>
    <xf numFmtId="0" fontId="4" fillId="0" borderId="27" xfId="0"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3" fillId="0" borderId="29" xfId="0" applyFont="1" applyBorder="1" applyAlignment="1">
      <alignment horizontal="center" vertical="center"/>
    </xf>
    <xf numFmtId="0" fontId="4" fillId="0" borderId="1" xfId="0" applyFont="1" applyBorder="1" applyAlignment="1">
      <alignment horizontal="left" vertical="center"/>
    </xf>
    <xf numFmtId="0" fontId="4" fillId="0" borderId="36" xfId="0" applyFont="1" applyBorder="1" applyAlignment="1">
      <alignment horizontal="center" vertical="center"/>
    </xf>
    <xf numFmtId="0" fontId="4" fillId="0" borderId="34" xfId="0" applyFont="1" applyBorder="1" applyAlignment="1">
      <alignment horizontal="center" vertical="center"/>
    </xf>
    <xf numFmtId="0" fontId="4" fillId="0" borderId="37"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50" fillId="3" borderId="24" xfId="0" applyFont="1" applyFill="1" applyBorder="1" applyAlignment="1">
      <alignment horizontal="center" vertical="center"/>
    </xf>
    <xf numFmtId="0" fontId="50" fillId="3" borderId="25" xfId="0" applyFont="1" applyFill="1" applyBorder="1" applyAlignment="1">
      <alignment horizontal="center" vertical="center"/>
    </xf>
    <xf numFmtId="0" fontId="50" fillId="3" borderId="26" xfId="0" applyFont="1" applyFill="1" applyBorder="1" applyAlignment="1">
      <alignment horizontal="center" vertical="center"/>
    </xf>
    <xf numFmtId="0" fontId="13" fillId="10" borderId="30" xfId="0" applyFont="1" applyFill="1" applyBorder="1" applyAlignment="1">
      <alignment horizontal="center" vertical="center" wrapText="1"/>
    </xf>
    <xf numFmtId="0" fontId="50" fillId="3" borderId="13" xfId="0" applyFont="1" applyFill="1" applyBorder="1" applyAlignment="1">
      <alignment horizontal="center" vertical="center"/>
    </xf>
    <xf numFmtId="0" fontId="50" fillId="3" borderId="14"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3" fillId="10" borderId="28" xfId="0" applyFont="1" applyFill="1" applyBorder="1" applyAlignment="1">
      <alignment horizontal="center" vertical="center"/>
    </xf>
    <xf numFmtId="0" fontId="13" fillId="10" borderId="30" xfId="0" applyFont="1" applyFill="1" applyBorder="1" applyAlignment="1">
      <alignment horizontal="center" vertical="center"/>
    </xf>
    <xf numFmtId="0" fontId="13" fillId="10" borderId="21" xfId="0" applyFont="1" applyFill="1" applyBorder="1" applyAlignment="1">
      <alignment horizontal="center" vertical="center"/>
    </xf>
    <xf numFmtId="0" fontId="15" fillId="0" borderId="7"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2" xfId="0" applyFont="1" applyBorder="1" applyAlignment="1">
      <alignment horizontal="left" vertical="center"/>
    </xf>
    <xf numFmtId="0" fontId="15" fillId="0" borderId="0" xfId="0" applyFont="1" applyBorder="1" applyAlignment="1">
      <alignment horizontal="left" vertical="center"/>
    </xf>
    <xf numFmtId="0" fontId="15" fillId="0" borderId="8" xfId="0" applyFont="1" applyBorder="1" applyAlignment="1">
      <alignment horizontal="left" vertical="center"/>
    </xf>
    <xf numFmtId="0" fontId="15" fillId="0" borderId="6" xfId="0" applyFont="1" applyBorder="1" applyAlignment="1">
      <alignment horizontal="left"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17" fillId="0" borderId="3" xfId="0" applyFont="1" applyBorder="1" applyAlignment="1">
      <alignment vertical="center" wrapText="1"/>
    </xf>
    <xf numFmtId="0" fontId="17" fillId="0" borderId="4" xfId="0" applyFont="1" applyBorder="1" applyAlignment="1">
      <alignment vertical="center" wrapText="1"/>
    </xf>
    <xf numFmtId="0" fontId="17" fillId="0" borderId="5" xfId="0" applyFont="1" applyBorder="1" applyAlignment="1">
      <alignment vertical="center" wrapText="1"/>
    </xf>
    <xf numFmtId="0" fontId="15" fillId="10" borderId="30" xfId="0" applyFont="1" applyFill="1" applyBorder="1" applyAlignment="1">
      <alignment horizontal="center"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7"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7" fillId="0" borderId="7"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7" fillId="0" borderId="2" xfId="0" applyFont="1" applyBorder="1" applyAlignment="1">
      <alignment horizontal="justify" vertical="center" wrapText="1"/>
    </xf>
    <xf numFmtId="0" fontId="17" fillId="0" borderId="0" xfId="0" applyFont="1" applyBorder="1" applyAlignment="1">
      <alignment horizontal="justify" vertical="center" wrapText="1"/>
    </xf>
    <xf numFmtId="0" fontId="17" fillId="0" borderId="8" xfId="0" applyFont="1" applyBorder="1" applyAlignment="1">
      <alignment horizontal="justify" vertical="center" wrapText="1"/>
    </xf>
    <xf numFmtId="0" fontId="17" fillId="0" borderId="6" xfId="0" applyFont="1" applyBorder="1" applyAlignment="1">
      <alignment horizontal="justify" vertical="center" wrapText="1"/>
    </xf>
    <xf numFmtId="0" fontId="17" fillId="0" borderId="9" xfId="0" applyFont="1" applyBorder="1" applyAlignment="1">
      <alignment horizontal="justify" vertical="center" wrapText="1"/>
    </xf>
    <xf numFmtId="0" fontId="17" fillId="0" borderId="10" xfId="0" applyFont="1" applyBorder="1" applyAlignment="1">
      <alignment horizontal="justify" vertical="center" wrapText="1"/>
    </xf>
    <xf numFmtId="0" fontId="19" fillId="0" borderId="7" xfId="0" applyFont="1" applyFill="1" applyBorder="1" applyAlignment="1" applyProtection="1">
      <alignment horizontal="justify" vertical="center" wrapText="1"/>
    </xf>
    <xf numFmtId="0" fontId="19" fillId="0" borderId="11" xfId="0" applyFont="1" applyFill="1" applyBorder="1" applyAlignment="1" applyProtection="1">
      <alignment horizontal="justify" vertical="center" wrapText="1"/>
    </xf>
    <xf numFmtId="0" fontId="19" fillId="0" borderId="12" xfId="0" applyFont="1" applyFill="1" applyBorder="1" applyAlignment="1" applyProtection="1">
      <alignment horizontal="justify" vertical="center" wrapText="1"/>
    </xf>
    <xf numFmtId="0" fontId="19" fillId="0" borderId="6" xfId="0" applyFont="1" applyFill="1" applyBorder="1" applyAlignment="1" applyProtection="1">
      <alignment horizontal="justify" vertical="center" wrapText="1"/>
    </xf>
    <xf numFmtId="0" fontId="19" fillId="0" borderId="9" xfId="0" applyFont="1" applyFill="1" applyBorder="1" applyAlignment="1" applyProtection="1">
      <alignment horizontal="justify" vertical="center" wrapText="1"/>
    </xf>
    <xf numFmtId="0" fontId="19" fillId="0" borderId="10" xfId="0" applyFont="1" applyFill="1" applyBorder="1" applyAlignment="1" applyProtection="1">
      <alignment horizontal="justify" vertical="center" wrapText="1"/>
    </xf>
    <xf numFmtId="0" fontId="28" fillId="0" borderId="3" xfId="0" applyFont="1" applyFill="1" applyBorder="1" applyAlignment="1" applyProtection="1">
      <alignment horizontal="left" vertical="center" wrapText="1"/>
    </xf>
    <xf numFmtId="0" fontId="28" fillId="0" borderId="4" xfId="0" applyFont="1" applyFill="1" applyBorder="1" applyAlignment="1" applyProtection="1">
      <alignment horizontal="left" vertical="center" wrapText="1"/>
    </xf>
    <xf numFmtId="0" fontId="28" fillId="0" borderId="5" xfId="0" applyFont="1" applyFill="1" applyBorder="1" applyAlignment="1" applyProtection="1">
      <alignment horizontal="left" vertical="center" wrapText="1"/>
    </xf>
    <xf numFmtId="0" fontId="19" fillId="0" borderId="7" xfId="0" applyFont="1" applyFill="1" applyBorder="1" applyAlignment="1" applyProtection="1">
      <alignment horizontal="left" vertical="center" wrapText="1"/>
    </xf>
    <xf numFmtId="0" fontId="19" fillId="0" borderId="11" xfId="0" applyFont="1" applyFill="1" applyBorder="1" applyAlignment="1" applyProtection="1">
      <alignment horizontal="left" vertical="center" wrapText="1"/>
    </xf>
    <xf numFmtId="0" fontId="19" fillId="0" borderId="12" xfId="0" applyFont="1" applyFill="1" applyBorder="1" applyAlignment="1" applyProtection="1">
      <alignment horizontal="left" vertical="center" wrapText="1"/>
    </xf>
    <xf numFmtId="0" fontId="19" fillId="0" borderId="2" xfId="0" applyFont="1" applyFill="1" applyBorder="1" applyAlignment="1" applyProtection="1">
      <alignment horizontal="left" vertical="center" wrapText="1"/>
    </xf>
    <xf numFmtId="0" fontId="19" fillId="0" borderId="0" xfId="0" applyFont="1" applyFill="1" applyBorder="1" applyAlignment="1" applyProtection="1">
      <alignment horizontal="left" vertical="center" wrapText="1"/>
    </xf>
    <xf numFmtId="0" fontId="19" fillId="0" borderId="8" xfId="0" applyFont="1" applyFill="1" applyBorder="1" applyAlignment="1" applyProtection="1">
      <alignment horizontal="left" vertical="center" wrapText="1"/>
    </xf>
    <xf numFmtId="0" fontId="19" fillId="0" borderId="6" xfId="0" applyFont="1" applyFill="1" applyBorder="1" applyAlignment="1" applyProtection="1">
      <alignment horizontal="left" vertical="center" wrapText="1"/>
    </xf>
    <xf numFmtId="0" fontId="19" fillId="0" borderId="9" xfId="0" applyFont="1" applyFill="1" applyBorder="1" applyAlignment="1" applyProtection="1">
      <alignment horizontal="left" vertical="center" wrapText="1"/>
    </xf>
    <xf numFmtId="0" fontId="19" fillId="0" borderId="10" xfId="0" applyFont="1" applyFill="1" applyBorder="1" applyAlignment="1" applyProtection="1">
      <alignment horizontal="left" vertical="center" wrapText="1"/>
    </xf>
    <xf numFmtId="0" fontId="20" fillId="4" borderId="7" xfId="0" applyFont="1" applyFill="1" applyBorder="1" applyAlignment="1">
      <alignment vertical="center"/>
    </xf>
    <xf numFmtId="0" fontId="20" fillId="4" borderId="11" xfId="0" applyFont="1" applyFill="1" applyBorder="1" applyAlignment="1">
      <alignment vertical="center"/>
    </xf>
    <xf numFmtId="0" fontId="20" fillId="4" borderId="12" xfId="0" applyFont="1" applyFill="1" applyBorder="1" applyAlignment="1">
      <alignment vertical="center"/>
    </xf>
    <xf numFmtId="0" fontId="17" fillId="4" borderId="2" xfId="0" applyFont="1" applyFill="1" applyBorder="1" applyAlignment="1">
      <alignment horizontal="left" vertical="center" wrapText="1"/>
    </xf>
    <xf numFmtId="0" fontId="17" fillId="4" borderId="0" xfId="0" applyFont="1" applyFill="1" applyBorder="1" applyAlignment="1">
      <alignment horizontal="left" vertical="center" wrapText="1"/>
    </xf>
    <xf numFmtId="0" fontId="17" fillId="4" borderId="8" xfId="0" applyFont="1" applyFill="1" applyBorder="1" applyAlignment="1">
      <alignment horizontal="left" vertical="center" wrapText="1"/>
    </xf>
    <xf numFmtId="0" fontId="20" fillId="4" borderId="6" xfId="0" applyFont="1" applyFill="1" applyBorder="1" applyAlignment="1">
      <alignment vertical="center"/>
    </xf>
    <xf numFmtId="0" fontId="20" fillId="4" borderId="9" xfId="0" applyFont="1" applyFill="1" applyBorder="1" applyAlignment="1">
      <alignment vertical="center"/>
    </xf>
    <xf numFmtId="0" fontId="20" fillId="4" borderId="10" xfId="0" applyFont="1" applyFill="1" applyBorder="1" applyAlignment="1">
      <alignment vertical="center"/>
    </xf>
    <xf numFmtId="0" fontId="17" fillId="4" borderId="6" xfId="0" applyFont="1" applyFill="1" applyBorder="1" applyAlignment="1">
      <alignment horizontal="left" vertical="center" wrapText="1"/>
    </xf>
    <xf numFmtId="0" fontId="17" fillId="4" borderId="9" xfId="0" applyFont="1" applyFill="1" applyBorder="1" applyAlignment="1">
      <alignment horizontal="left" vertical="center" wrapText="1"/>
    </xf>
    <xf numFmtId="0" fontId="17" fillId="4" borderId="7" xfId="0" applyFont="1" applyFill="1" applyBorder="1" applyAlignment="1">
      <alignment horizontal="left" vertical="center" wrapText="1"/>
    </xf>
    <xf numFmtId="0" fontId="17" fillId="4" borderId="11" xfId="0" applyFont="1" applyFill="1" applyBorder="1" applyAlignment="1">
      <alignment horizontal="left" vertical="center" wrapText="1"/>
    </xf>
    <xf numFmtId="0" fontId="17" fillId="4" borderId="12" xfId="0" applyFont="1" applyFill="1" applyBorder="1" applyAlignment="1">
      <alignment horizontal="left" vertical="center" wrapText="1"/>
    </xf>
    <xf numFmtId="0" fontId="21" fillId="0" borderId="1" xfId="0" applyFont="1" applyBorder="1" applyAlignment="1">
      <alignment horizontal="left" vertical="center" wrapText="1"/>
    </xf>
    <xf numFmtId="0" fontId="20" fillId="0" borderId="7" xfId="0" applyFont="1" applyFill="1" applyBorder="1" applyAlignment="1">
      <alignment vertical="center"/>
    </xf>
    <xf numFmtId="0" fontId="20" fillId="0" borderId="11" xfId="0" applyFont="1" applyFill="1" applyBorder="1" applyAlignment="1">
      <alignment vertical="center"/>
    </xf>
    <xf numFmtId="0" fontId="20" fillId="0" borderId="6" xfId="0" applyFont="1" applyFill="1" applyBorder="1" applyAlignment="1">
      <alignment vertical="center"/>
    </xf>
    <xf numFmtId="0" fontId="20" fillId="0" borderId="9" xfId="0" applyFont="1" applyFill="1" applyBorder="1" applyAlignment="1">
      <alignment vertical="center"/>
    </xf>
    <xf numFmtId="0" fontId="48" fillId="4" borderId="0" xfId="0" applyFont="1" applyFill="1" applyBorder="1" applyAlignment="1">
      <alignment vertical="center" wrapText="1"/>
    </xf>
    <xf numFmtId="4" fontId="0" fillId="2" borderId="1" xfId="0" applyNumberFormat="1" applyFill="1" applyBorder="1" applyAlignment="1" applyProtection="1">
      <alignment horizontal="center" vertical="center"/>
      <protection locked="0"/>
    </xf>
    <xf numFmtId="4" fontId="0" fillId="9" borderId="1" xfId="0" applyNumberFormat="1" applyFill="1" applyBorder="1" applyAlignment="1" applyProtection="1">
      <alignment horizontal="center" vertical="center"/>
      <protection locked="0"/>
    </xf>
    <xf numFmtId="0" fontId="39" fillId="0" borderId="1" xfId="0" applyFont="1" applyBorder="1" applyAlignment="1">
      <alignment horizontal="center" vertical="center"/>
    </xf>
    <xf numFmtId="0" fontId="0" fillId="0" borderId="1" xfId="0" applyBorder="1" applyAlignment="1">
      <alignment horizontal="center" vertical="center"/>
    </xf>
    <xf numFmtId="17" fontId="0" fillId="0" borderId="1" xfId="0" applyNumberFormat="1" applyBorder="1" applyAlignment="1">
      <alignment horizontal="center" vertical="center"/>
    </xf>
    <xf numFmtId="0" fontId="3" fillId="4" borderId="1" xfId="0" applyFont="1" applyFill="1" applyBorder="1" applyAlignment="1">
      <alignment horizontal="center" vertical="center"/>
    </xf>
    <xf numFmtId="0" fontId="43" fillId="4" borderId="0" xfId="0" applyFont="1" applyFill="1" applyBorder="1" applyAlignment="1">
      <alignment vertical="center" wrapText="1"/>
    </xf>
    <xf numFmtId="0" fontId="61" fillId="0" borderId="0" xfId="0" applyFont="1" applyAlignment="1">
      <alignment vertical="center"/>
    </xf>
    <xf numFmtId="0" fontId="61" fillId="4" borderId="0" xfId="0" applyFont="1" applyFill="1" applyAlignment="1">
      <alignment vertical="center"/>
    </xf>
    <xf numFmtId="0" fontId="0" fillId="0" borderId="1" xfId="0" applyBorder="1" applyAlignment="1" applyProtection="1">
      <alignment horizontal="center" vertical="center"/>
      <protection locked="0"/>
    </xf>
    <xf numFmtId="0" fontId="20" fillId="0" borderId="11" xfId="0" applyFont="1" applyBorder="1" applyAlignment="1" applyProtection="1">
      <alignment vertical="center"/>
      <protection hidden="1"/>
    </xf>
    <xf numFmtId="0" fontId="0" fillId="0" borderId="1" xfId="0" applyBorder="1" applyAlignment="1" applyProtection="1">
      <alignment vertical="center"/>
      <protection hidden="1"/>
    </xf>
    <xf numFmtId="0" fontId="20" fillId="4" borderId="9" xfId="0" applyFont="1" applyFill="1" applyBorder="1" applyAlignment="1" applyProtection="1">
      <alignment vertical="center"/>
      <protection hidden="1"/>
    </xf>
    <xf numFmtId="0" fontId="20" fillId="0" borderId="0" xfId="0" applyFont="1" applyBorder="1" applyAlignment="1" applyProtection="1">
      <alignment vertical="center"/>
      <protection hidden="1"/>
    </xf>
    <xf numFmtId="0" fontId="0" fillId="0" borderId="8" xfId="0" applyBorder="1" applyAlignment="1" applyProtection="1">
      <alignment vertical="center"/>
      <protection hidden="1"/>
    </xf>
    <xf numFmtId="0" fontId="17" fillId="0" borderId="6" xfId="0" applyFont="1" applyBorder="1" applyAlignment="1" applyProtection="1">
      <alignment horizontal="justify" vertical="center" wrapText="1"/>
      <protection hidden="1"/>
    </xf>
    <xf numFmtId="0" fontId="17" fillId="0" borderId="9" xfId="0" applyFont="1" applyBorder="1" applyAlignment="1" applyProtection="1">
      <alignment horizontal="justify" vertical="center" wrapText="1"/>
      <protection hidden="1"/>
    </xf>
    <xf numFmtId="0" fontId="20" fillId="0" borderId="9" xfId="0" applyFont="1" applyBorder="1" applyAlignment="1" applyProtection="1">
      <alignment vertical="center"/>
      <protection hidden="1"/>
    </xf>
    <xf numFmtId="0" fontId="19" fillId="0" borderId="7" xfId="0" applyFont="1" applyFill="1" applyBorder="1" applyAlignment="1" applyProtection="1">
      <alignment horizontal="justify" vertical="center" wrapText="1"/>
      <protection hidden="1"/>
    </xf>
    <xf numFmtId="0" fontId="19" fillId="0" borderId="11" xfId="0" applyFont="1" applyFill="1" applyBorder="1" applyAlignment="1" applyProtection="1">
      <alignment horizontal="justify" vertical="center" wrapText="1"/>
      <protection hidden="1"/>
    </xf>
    <xf numFmtId="0" fontId="20" fillId="0" borderId="4" xfId="0" applyFont="1" applyBorder="1" applyAlignment="1" applyProtection="1">
      <alignment vertical="center"/>
      <protection hidden="1"/>
    </xf>
    <xf numFmtId="0" fontId="0" fillId="0" borderId="4" xfId="0" applyBorder="1" applyAlignment="1" applyProtection="1">
      <alignment vertical="center"/>
      <protection hidden="1"/>
    </xf>
    <xf numFmtId="0" fontId="0" fillId="0" borderId="5" xfId="0" applyBorder="1" applyAlignment="1" applyProtection="1">
      <alignment vertical="center"/>
      <protection hidden="1"/>
    </xf>
    <xf numFmtId="0" fontId="19" fillId="0" borderId="7" xfId="0" applyFont="1" applyFill="1" applyBorder="1" applyAlignment="1" applyProtection="1">
      <alignment horizontal="left" vertical="center" wrapText="1"/>
      <protection hidden="1"/>
    </xf>
    <xf numFmtId="0" fontId="19" fillId="0" borderId="2" xfId="0" applyFont="1" applyFill="1" applyBorder="1" applyAlignment="1" applyProtection="1">
      <alignment horizontal="left" vertical="center" wrapText="1"/>
      <protection hidden="1"/>
    </xf>
    <xf numFmtId="0" fontId="19" fillId="0" borderId="6" xfId="0" applyFont="1" applyFill="1" applyBorder="1" applyAlignment="1" applyProtection="1">
      <alignment horizontal="left" vertical="center" wrapText="1"/>
      <protection hidden="1"/>
    </xf>
    <xf numFmtId="0" fontId="20" fillId="4" borderId="6" xfId="0" applyFont="1" applyFill="1" applyBorder="1" applyAlignment="1" applyProtection="1">
      <alignment vertical="center"/>
      <protection hidden="1"/>
    </xf>
    <xf numFmtId="0" fontId="20" fillId="4" borderId="4" xfId="0" applyFont="1" applyFill="1" applyBorder="1" applyAlignment="1" applyProtection="1">
      <alignment vertical="center"/>
      <protection hidden="1"/>
    </xf>
    <xf numFmtId="0" fontId="20" fillId="4" borderId="11" xfId="0" applyFont="1" applyFill="1" applyBorder="1" applyAlignment="1" applyProtection="1">
      <alignment vertical="center"/>
      <protection hidden="1"/>
    </xf>
    <xf numFmtId="0" fontId="20" fillId="4" borderId="0" xfId="0" applyFont="1" applyFill="1" applyBorder="1" applyAlignment="1" applyProtection="1">
      <alignment vertical="center"/>
      <protection hidden="1"/>
    </xf>
    <xf numFmtId="0" fontId="0" fillId="0" borderId="4" xfId="0" applyFont="1" applyBorder="1" applyAlignment="1" applyProtection="1">
      <alignment vertical="center"/>
      <protection hidden="1"/>
    </xf>
    <xf numFmtId="0" fontId="0" fillId="0" borderId="5" xfId="0" applyFont="1" applyBorder="1" applyAlignment="1" applyProtection="1">
      <alignment vertical="center"/>
      <protection hidden="1"/>
    </xf>
    <xf numFmtId="0" fontId="20" fillId="10" borderId="2" xfId="0" applyFont="1" applyFill="1" applyBorder="1" applyAlignment="1" applyProtection="1">
      <alignment horizontal="center" vertical="center" wrapText="1"/>
      <protection hidden="1"/>
    </xf>
    <xf numFmtId="0" fontId="20" fillId="10" borderId="6" xfId="0" applyFont="1" applyFill="1" applyBorder="1" applyAlignment="1" applyProtection="1">
      <alignment horizontal="center" vertical="center" wrapText="1"/>
      <protection hidden="1"/>
    </xf>
    <xf numFmtId="0" fontId="15" fillId="10" borderId="2" xfId="0" applyFont="1" applyFill="1" applyBorder="1" applyAlignment="1" applyProtection="1">
      <alignment horizontal="center" vertical="center" wrapText="1"/>
      <protection hidden="1"/>
    </xf>
    <xf numFmtId="0" fontId="13" fillId="0" borderId="28" xfId="0" applyFont="1" applyFill="1" applyBorder="1" applyAlignment="1" applyProtection="1">
      <alignment horizontal="center" vertical="center" wrapText="1"/>
      <protection hidden="1"/>
    </xf>
    <xf numFmtId="0" fontId="20" fillId="0" borderId="21" xfId="0" applyFont="1" applyFill="1" applyBorder="1" applyAlignment="1" applyProtection="1">
      <alignment vertical="center"/>
      <protection hidden="1"/>
    </xf>
    <xf numFmtId="0" fontId="15" fillId="0" borderId="28" xfId="0" applyFont="1" applyFill="1" applyBorder="1" applyAlignment="1" applyProtection="1">
      <alignment horizontal="center" vertical="center" wrapText="1"/>
      <protection hidden="1"/>
    </xf>
    <xf numFmtId="0" fontId="20" fillId="0" borderId="21" xfId="0" applyFont="1" applyFill="1" applyBorder="1" applyAlignment="1" applyProtection="1">
      <alignment horizontal="center" vertical="center" wrapText="1"/>
      <protection hidden="1"/>
    </xf>
    <xf numFmtId="0" fontId="17" fillId="0" borderId="6" xfId="0" applyFont="1" applyBorder="1" applyAlignment="1" applyProtection="1">
      <alignment horizontal="left" vertical="center" wrapText="1"/>
      <protection hidden="1"/>
    </xf>
    <xf numFmtId="0" fontId="17" fillId="0" borderId="9" xfId="0" applyFont="1" applyBorder="1" applyAlignment="1" applyProtection="1">
      <alignment horizontal="left" vertical="center" wrapText="1"/>
      <protection hidden="1"/>
    </xf>
    <xf numFmtId="0" fontId="20" fillId="4" borderId="7" xfId="0" applyFont="1" applyFill="1" applyBorder="1" applyAlignment="1" applyProtection="1">
      <alignment vertical="center"/>
      <protection hidden="1"/>
    </xf>
    <xf numFmtId="0" fontId="4" fillId="0" borderId="1" xfId="0" applyFont="1" applyBorder="1" applyAlignment="1" applyProtection="1">
      <alignment horizontal="left" vertical="center"/>
      <protection hidden="1"/>
    </xf>
    <xf numFmtId="0" fontId="13" fillId="10" borderId="7" xfId="0" applyFont="1" applyFill="1" applyBorder="1" applyAlignment="1" applyProtection="1">
      <alignment horizontal="center" vertical="center"/>
      <protection hidden="1"/>
    </xf>
    <xf numFmtId="0" fontId="13" fillId="10" borderId="2" xfId="0" applyFont="1" applyFill="1" applyBorder="1" applyAlignment="1" applyProtection="1">
      <alignment horizontal="center" vertical="center"/>
      <protection hidden="1"/>
    </xf>
    <xf numFmtId="0" fontId="13" fillId="10" borderId="6" xfId="0" applyFont="1" applyFill="1" applyBorder="1" applyAlignment="1" applyProtection="1">
      <alignment horizontal="center" vertical="center"/>
      <protection hidden="1"/>
    </xf>
    <xf numFmtId="0" fontId="15" fillId="0" borderId="2" xfId="0" applyFont="1" applyBorder="1" applyAlignment="1" applyProtection="1">
      <alignment horizontal="left" vertical="center"/>
      <protection hidden="1"/>
    </xf>
    <xf numFmtId="0" fontId="15" fillId="0" borderId="6" xfId="0" applyFont="1" applyBorder="1" applyAlignment="1" applyProtection="1">
      <alignment horizontal="left" vertical="center"/>
      <protection hidden="1"/>
    </xf>
    <xf numFmtId="4" fontId="0" fillId="9" borderId="28" xfId="0" applyNumberFormat="1" applyFill="1" applyBorder="1" applyAlignment="1" applyProtection="1">
      <alignment horizontal="center" vertical="center"/>
      <protection hidden="1"/>
    </xf>
    <xf numFmtId="4" fontId="0" fillId="9" borderId="30" xfId="0" applyNumberFormat="1" applyFill="1" applyBorder="1" applyAlignment="1" applyProtection="1">
      <alignment horizontal="center" vertical="center"/>
      <protection hidden="1"/>
    </xf>
    <xf numFmtId="4" fontId="0" fillId="9" borderId="21" xfId="0" applyNumberFormat="1" applyFill="1" applyBorder="1" applyAlignment="1" applyProtection="1">
      <alignment horizontal="center" vertical="center"/>
      <protection hidden="1"/>
    </xf>
    <xf numFmtId="0" fontId="48" fillId="4" borderId="0" xfId="0" applyFont="1" applyFill="1" applyBorder="1" applyAlignment="1" applyProtection="1">
      <alignment vertical="center" wrapText="1"/>
      <protection hidden="1"/>
    </xf>
    <xf numFmtId="0" fontId="39" fillId="0" borderId="3" xfId="0" applyFont="1" applyBorder="1" applyAlignment="1" applyProtection="1">
      <alignment horizontal="center" vertical="center"/>
      <protection hidden="1"/>
    </xf>
    <xf numFmtId="0" fontId="39" fillId="0" borderId="4" xfId="0" applyFont="1" applyBorder="1" applyAlignment="1" applyProtection="1">
      <alignment horizontal="center" vertical="center"/>
      <protection hidden="1"/>
    </xf>
    <xf numFmtId="0" fontId="39" fillId="0" borderId="5" xfId="0" applyFont="1" applyBorder="1" applyAlignment="1" applyProtection="1">
      <alignment horizontal="center" vertical="center"/>
      <protection hidden="1"/>
    </xf>
    <xf numFmtId="0" fontId="50" fillId="3" borderId="13" xfId="0" applyFont="1" applyFill="1" applyBorder="1" applyAlignment="1" applyProtection="1">
      <alignment horizontal="center" vertical="center"/>
      <protection hidden="1"/>
    </xf>
    <xf numFmtId="0" fontId="50" fillId="3" borderId="14" xfId="0" applyFont="1" applyFill="1"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17" fontId="0" fillId="0" borderId="3" xfId="0" applyNumberFormat="1" applyBorder="1" applyAlignment="1" applyProtection="1">
      <alignment horizontal="center" vertical="center"/>
      <protection hidden="1"/>
    </xf>
    <xf numFmtId="17" fontId="0" fillId="0" borderId="4" xfId="0" applyNumberFormat="1" applyBorder="1" applyAlignment="1" applyProtection="1">
      <alignment horizontal="center" vertical="center"/>
      <protection hidden="1"/>
    </xf>
    <xf numFmtId="17" fontId="0" fillId="0" borderId="5" xfId="0" applyNumberFormat="1" applyBorder="1" applyAlignment="1" applyProtection="1">
      <alignment horizontal="center" vertical="center"/>
      <protection hidden="1"/>
    </xf>
    <xf numFmtId="4" fontId="38" fillId="9" borderId="28" xfId="0" applyNumberFormat="1" applyFont="1" applyFill="1" applyBorder="1" applyAlignment="1" applyProtection="1">
      <alignment vertical="center"/>
      <protection hidden="1"/>
    </xf>
    <xf numFmtId="0" fontId="4" fillId="0" borderId="36" xfId="0" applyFont="1" applyBorder="1" applyAlignment="1" applyProtection="1">
      <alignment horizontal="center" vertical="center"/>
      <protection hidden="1"/>
    </xf>
    <xf numFmtId="0" fontId="4" fillId="0" borderId="34" xfId="0" applyFont="1" applyBorder="1" applyAlignment="1" applyProtection="1">
      <alignment horizontal="center" vertical="center"/>
      <protection hidden="1"/>
    </xf>
    <xf numFmtId="0" fontId="4" fillId="0" borderId="37" xfId="0" applyFont="1" applyBorder="1" applyAlignment="1" applyProtection="1">
      <alignment horizontal="center" vertical="center"/>
      <protection hidden="1"/>
    </xf>
    <xf numFmtId="0" fontId="3" fillId="0" borderId="33" xfId="0" applyFont="1" applyBorder="1" applyAlignment="1" applyProtection="1">
      <alignment horizontal="center" vertical="center"/>
      <protection hidden="1"/>
    </xf>
    <xf numFmtId="0" fontId="3" fillId="0" borderId="34" xfId="0" applyFont="1" applyBorder="1" applyAlignment="1" applyProtection="1">
      <alignment horizontal="center" vertical="center"/>
      <protection hidden="1"/>
    </xf>
    <xf numFmtId="0" fontId="3" fillId="0" borderId="35" xfId="0" applyFont="1" applyBorder="1" applyAlignment="1" applyProtection="1">
      <alignment horizontal="center" vertical="center"/>
      <protection hidden="1"/>
    </xf>
    <xf numFmtId="0" fontId="50" fillId="3" borderId="24" xfId="0" applyFont="1" applyFill="1" applyBorder="1" applyAlignment="1" applyProtection="1">
      <alignment horizontal="center" vertical="center"/>
      <protection hidden="1"/>
    </xf>
    <xf numFmtId="0" fontId="50" fillId="3" borderId="25" xfId="0" applyFont="1" applyFill="1" applyBorder="1" applyAlignment="1" applyProtection="1">
      <alignment horizontal="center" vertical="center"/>
      <protection hidden="1"/>
    </xf>
    <xf numFmtId="0" fontId="50" fillId="3" borderId="26" xfId="0" applyFont="1" applyFill="1" applyBorder="1" applyAlignment="1" applyProtection="1">
      <alignment horizontal="center" vertical="center"/>
      <protection hidden="1"/>
    </xf>
    <xf numFmtId="0" fontId="4" fillId="0" borderId="31" xfId="0"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49" fontId="3" fillId="4" borderId="32" xfId="0" applyNumberFormat="1" applyFont="1" applyFill="1" applyBorder="1" applyAlignment="1" applyProtection="1">
      <alignment horizontal="center" vertical="center"/>
      <protection hidden="1"/>
    </xf>
    <xf numFmtId="49" fontId="3" fillId="4" borderId="41" xfId="0" applyNumberFormat="1" applyFont="1" applyFill="1" applyBorder="1" applyAlignment="1" applyProtection="1">
      <alignment horizontal="center" vertical="center"/>
      <protection hidden="1"/>
    </xf>
    <xf numFmtId="0" fontId="4" fillId="0" borderId="27" xfId="0" applyFont="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21" fillId="0" borderId="3" xfId="0" applyFont="1" applyBorder="1" applyAlignment="1" applyProtection="1">
      <alignment horizontal="left" vertical="center" wrapText="1"/>
      <protection hidden="1"/>
    </xf>
    <xf numFmtId="0" fontId="21" fillId="0" borderId="4" xfId="0" applyFont="1" applyBorder="1" applyAlignment="1" applyProtection="1">
      <alignment vertical="center"/>
      <protection hidden="1"/>
    </xf>
    <xf numFmtId="0" fontId="0" fillId="0" borderId="4" xfId="0" applyBorder="1" applyAlignment="1">
      <alignment vertical="center"/>
    </xf>
    <xf numFmtId="0" fontId="0" fillId="0" borderId="5" xfId="0" applyBorder="1" applyAlignment="1">
      <alignment vertical="center"/>
    </xf>
    <xf numFmtId="0" fontId="61" fillId="0" borderId="0" xfId="0" applyFont="1" applyAlignment="1" applyProtection="1">
      <alignment vertical="center"/>
      <protection hidden="1"/>
    </xf>
    <xf numFmtId="0" fontId="61" fillId="4" borderId="0" xfId="0" applyFont="1" applyFill="1" applyAlignment="1" applyProtection="1">
      <alignment vertical="center"/>
      <protection hidden="1"/>
    </xf>
    <xf numFmtId="0" fontId="78" fillId="0" borderId="1" xfId="0" applyFont="1" applyBorder="1" applyAlignment="1" applyProtection="1">
      <alignment horizontal="center" vertical="center"/>
      <protection hidden="1"/>
    </xf>
    <xf numFmtId="0" fontId="86" fillId="0" borderId="1" xfId="0" applyFont="1" applyBorder="1" applyAlignment="1" applyProtection="1">
      <alignment horizontal="center" vertical="center"/>
      <protection hidden="1"/>
    </xf>
    <xf numFmtId="0" fontId="0" fillId="4" borderId="7" xfId="0" applyFill="1" applyBorder="1" applyAlignment="1" applyProtection="1">
      <alignment horizontal="left" vertical="center" wrapText="1"/>
      <protection hidden="1"/>
    </xf>
    <xf numFmtId="0" fontId="0" fillId="0" borderId="2" xfId="0" applyBorder="1" applyAlignment="1" applyProtection="1">
      <alignment wrapText="1"/>
      <protection hidden="1"/>
    </xf>
    <xf numFmtId="0" fontId="0" fillId="0" borderId="0" xfId="0" applyBorder="1" applyAlignment="1" applyProtection="1">
      <alignment wrapText="1"/>
      <protection hidden="1"/>
    </xf>
    <xf numFmtId="0" fontId="0" fillId="0" borderId="6" xfId="0" applyBorder="1" applyAlignment="1" applyProtection="1">
      <alignment wrapText="1"/>
      <protection hidden="1"/>
    </xf>
    <xf numFmtId="0" fontId="0" fillId="0" borderId="9" xfId="0" applyBorder="1" applyAlignment="1" applyProtection="1">
      <alignment wrapText="1"/>
      <protection hidden="1"/>
    </xf>
    <xf numFmtId="0" fontId="2" fillId="4" borderId="14" xfId="0" applyFont="1" applyFill="1" applyBorder="1" applyAlignment="1" applyProtection="1">
      <alignment vertical="center" wrapText="1"/>
      <protection hidden="1"/>
    </xf>
    <xf numFmtId="0" fontId="0" fillId="0" borderId="14" xfId="0" applyBorder="1" applyAlignment="1" applyProtection="1">
      <alignment wrapText="1"/>
      <protection hidden="1"/>
    </xf>
    <xf numFmtId="0" fontId="0" fillId="0" borderId="0" xfId="0" applyAlignment="1" applyProtection="1">
      <alignment wrapText="1"/>
      <protection hidden="1"/>
    </xf>
    <xf numFmtId="0" fontId="78" fillId="0" borderId="1" xfId="0" applyFont="1" applyBorder="1" applyAlignment="1" applyProtection="1">
      <alignment horizontal="center" vertical="center" textRotation="90"/>
      <protection hidden="1"/>
    </xf>
    <xf numFmtId="0" fontId="86" fillId="0" borderId="1" xfId="0" applyFont="1" applyBorder="1" applyAlignment="1" applyProtection="1">
      <alignment horizontal="center" vertical="center" textRotation="90"/>
      <protection hidden="1"/>
    </xf>
    <xf numFmtId="0" fontId="0" fillId="0" borderId="1" xfId="0" applyBorder="1" applyAlignment="1">
      <alignment horizontal="center" vertical="center" textRotation="90"/>
    </xf>
    <xf numFmtId="4" fontId="0" fillId="0" borderId="30" xfId="0" applyNumberFormat="1" applyBorder="1" applyAlignment="1" applyProtection="1">
      <alignment horizontal="center" vertical="center"/>
      <protection locked="0"/>
    </xf>
    <xf numFmtId="4" fontId="0" fillId="0" borderId="21" xfId="0" applyNumberFormat="1" applyBorder="1" applyAlignment="1" applyProtection="1">
      <alignment horizontal="center" vertical="center"/>
      <protection locked="0"/>
    </xf>
    <xf numFmtId="0" fontId="0" fillId="0" borderId="1" xfId="0" applyBorder="1" applyAlignment="1">
      <alignment horizontal="center"/>
    </xf>
    <xf numFmtId="4" fontId="38" fillId="9" borderId="1" xfId="0" applyNumberFormat="1" applyFont="1" applyFill="1" applyBorder="1" applyAlignment="1" applyProtection="1">
      <alignment horizontal="center" vertical="center"/>
      <protection locked="0"/>
    </xf>
    <xf numFmtId="0" fontId="38" fillId="9" borderId="1" xfId="0" applyFont="1" applyFill="1" applyBorder="1" applyAlignment="1" applyProtection="1">
      <alignment horizontal="center" vertical="center"/>
      <protection locked="0"/>
    </xf>
    <xf numFmtId="0" fontId="38" fillId="9" borderId="1" xfId="0" applyFont="1" applyFill="1" applyBorder="1" applyAlignment="1" applyProtection="1">
      <alignment horizontal="center"/>
      <protection locked="0"/>
    </xf>
    <xf numFmtId="0" fontId="38" fillId="9" borderId="1" xfId="0" applyFont="1" applyFill="1" applyBorder="1" applyAlignment="1" applyProtection="1">
      <protection hidden="1"/>
    </xf>
    <xf numFmtId="0" fontId="38" fillId="9" borderId="1" xfId="0" applyFont="1" applyFill="1" applyBorder="1" applyProtection="1">
      <protection hidden="1"/>
    </xf>
    <xf numFmtId="4" fontId="75" fillId="9" borderId="1" xfId="0" applyNumberFormat="1" applyFont="1" applyFill="1" applyBorder="1" applyAlignment="1" applyProtection="1">
      <alignment horizontal="center"/>
      <protection hidden="1"/>
    </xf>
    <xf numFmtId="0" fontId="39" fillId="4" borderId="3" xfId="0" applyFont="1" applyFill="1" applyBorder="1" applyAlignment="1" applyProtection="1">
      <alignment horizontal="center"/>
      <protection hidden="1"/>
    </xf>
    <xf numFmtId="4" fontId="38" fillId="9" borderId="0" xfId="0" applyNumberFormat="1" applyFont="1" applyFill="1" applyBorder="1" applyAlignment="1" applyProtection="1">
      <alignment horizontal="center"/>
      <protection hidden="1"/>
    </xf>
    <xf numFmtId="4" fontId="38" fillId="9" borderId="0" xfId="0" applyNumberFormat="1" applyFont="1" applyFill="1" applyBorder="1" applyAlignment="1" applyProtection="1">
      <alignment horizontal="center" vertical="center"/>
      <protection locked="0"/>
    </xf>
    <xf numFmtId="0" fontId="38" fillId="9" borderId="0" xfId="0" applyFont="1" applyFill="1" applyBorder="1" applyAlignment="1" applyProtection="1">
      <alignment horizontal="center" vertical="center"/>
      <protection locked="0"/>
    </xf>
    <xf numFmtId="4" fontId="38" fillId="0" borderId="3" xfId="0" applyNumberFormat="1" applyFont="1" applyFill="1" applyBorder="1" applyAlignment="1" applyProtection="1">
      <alignment horizontal="center" vertical="center"/>
      <protection hidden="1"/>
    </xf>
    <xf numFmtId="4" fontId="75" fillId="3" borderId="33" xfId="0" applyNumberFormat="1" applyFont="1" applyFill="1" applyBorder="1" applyAlignment="1" applyProtection="1">
      <alignment horizontal="center"/>
      <protection hidden="1"/>
    </xf>
    <xf numFmtId="0" fontId="0" fillId="4" borderId="40" xfId="0" applyFill="1" applyBorder="1" applyProtection="1">
      <protection hidden="1"/>
    </xf>
    <xf numFmtId="4" fontId="0" fillId="0" borderId="1" xfId="0" applyNumberFormat="1" applyBorder="1" applyAlignment="1" applyProtection="1">
      <alignment horizontal="center" vertical="center"/>
      <protection locked="0"/>
    </xf>
    <xf numFmtId="4" fontId="61" fillId="9" borderId="1" xfId="0" applyNumberFormat="1" applyFont="1" applyFill="1" applyBorder="1" applyAlignment="1">
      <alignment horizontal="center" vertical="center"/>
    </xf>
    <xf numFmtId="4" fontId="38" fillId="9" borderId="1" xfId="0" applyNumberFormat="1" applyFont="1" applyFill="1" applyBorder="1" applyAlignment="1" applyProtection="1">
      <alignment horizontal="center" vertical="center"/>
      <protection locked="0"/>
    </xf>
    <xf numFmtId="4" fontId="0" fillId="9" borderId="1" xfId="0" applyNumberFormat="1" applyFill="1" applyBorder="1" applyAlignment="1">
      <alignment horizontal="center" vertical="center"/>
    </xf>
    <xf numFmtId="4" fontId="0" fillId="9" borderId="1" xfId="0" applyNumberFormat="1" applyFill="1" applyBorder="1" applyAlignment="1">
      <alignment horizontal="center" vertical="center"/>
    </xf>
    <xf numFmtId="4" fontId="38" fillId="6" borderId="1" xfId="0" applyNumberFormat="1" applyFont="1" applyFill="1" applyBorder="1" applyAlignment="1" applyProtection="1">
      <alignment horizontal="center" vertical="center"/>
      <protection locked="0"/>
    </xf>
    <xf numFmtId="4" fontId="0" fillId="7" borderId="1" xfId="0" applyNumberFormat="1" applyFill="1" applyBorder="1" applyAlignment="1" applyProtection="1">
      <alignment horizontal="center" vertical="center"/>
      <protection locked="0"/>
    </xf>
    <xf numFmtId="4" fontId="38" fillId="7" borderId="1" xfId="0" applyNumberFormat="1" applyFont="1" applyFill="1" applyBorder="1" applyAlignment="1" applyProtection="1">
      <alignment horizontal="center" vertical="center"/>
      <protection locked="0"/>
    </xf>
    <xf numFmtId="4" fontId="0" fillId="9" borderId="30" xfId="0" applyNumberFormat="1" applyFill="1" applyBorder="1" applyAlignment="1" applyProtection="1">
      <alignment vertical="center"/>
      <protection hidden="1"/>
    </xf>
    <xf numFmtId="4" fontId="0" fillId="9" borderId="21" xfId="0" applyNumberFormat="1" applyFill="1" applyBorder="1" applyAlignment="1" applyProtection="1">
      <alignment vertical="center"/>
      <protection hidden="1"/>
    </xf>
  </cellXfs>
  <cellStyles count="2">
    <cellStyle name="Normale" xfId="0" builtinId="0"/>
    <cellStyle name="Normale 2" xfId="1"/>
  </cellStyles>
  <dxfs count="0"/>
  <tableStyles count="0" defaultTableStyle="TableStyleMedium2" defaultPivotStyle="PivotStyleMedium9"/>
  <colors>
    <mruColors>
      <color rgb="FFB2ECC9"/>
      <color rgb="FF50D09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7938</xdr:colOff>
      <xdr:row>17</xdr:row>
      <xdr:rowOff>119063</xdr:rowOff>
    </xdr:from>
    <xdr:to>
      <xdr:col>13</xdr:col>
      <xdr:colOff>0</xdr:colOff>
      <xdr:row>17</xdr:row>
      <xdr:rowOff>127000</xdr:rowOff>
    </xdr:to>
    <xdr:cxnSp macro="">
      <xdr:nvCxnSpPr>
        <xdr:cNvPr id="2" name="Connettore 2 1"/>
        <xdr:cNvCxnSpPr/>
      </xdr:nvCxnSpPr>
      <xdr:spPr>
        <a:xfrm flipV="1">
          <a:off x="11533188" y="4443413"/>
          <a:ext cx="906462" cy="7937"/>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7938</xdr:colOff>
      <xdr:row>34</xdr:row>
      <xdr:rowOff>15155</xdr:rowOff>
    </xdr:from>
    <xdr:to>
      <xdr:col>20</xdr:col>
      <xdr:colOff>640773</xdr:colOff>
      <xdr:row>34</xdr:row>
      <xdr:rowOff>23092</xdr:rowOff>
    </xdr:to>
    <xdr:cxnSp macro="">
      <xdr:nvCxnSpPr>
        <xdr:cNvPr id="3" name="Connettore 2 2"/>
        <xdr:cNvCxnSpPr/>
      </xdr:nvCxnSpPr>
      <xdr:spPr>
        <a:xfrm flipV="1">
          <a:off x="21222711" y="8327882"/>
          <a:ext cx="1308244" cy="7937"/>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10160</xdr:colOff>
      <xdr:row>35</xdr:row>
      <xdr:rowOff>91440</xdr:rowOff>
    </xdr:from>
    <xdr:to>
      <xdr:col>20</xdr:col>
      <xdr:colOff>833120</xdr:colOff>
      <xdr:row>35</xdr:row>
      <xdr:rowOff>91440</xdr:rowOff>
    </xdr:to>
    <xdr:cxnSp macro="">
      <xdr:nvCxnSpPr>
        <xdr:cNvPr id="2" name="Connettore 2 1"/>
        <xdr:cNvCxnSpPr/>
      </xdr:nvCxnSpPr>
      <xdr:spPr>
        <a:xfrm>
          <a:off x="24565610" y="8654415"/>
          <a:ext cx="822960"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10160</xdr:colOff>
      <xdr:row>36</xdr:row>
      <xdr:rowOff>91440</xdr:rowOff>
    </xdr:from>
    <xdr:to>
      <xdr:col>20</xdr:col>
      <xdr:colOff>833120</xdr:colOff>
      <xdr:row>36</xdr:row>
      <xdr:rowOff>91440</xdr:rowOff>
    </xdr:to>
    <xdr:cxnSp macro="">
      <xdr:nvCxnSpPr>
        <xdr:cNvPr id="2" name="Connettore 2 1"/>
        <xdr:cNvCxnSpPr/>
      </xdr:nvCxnSpPr>
      <xdr:spPr>
        <a:xfrm>
          <a:off x="26913840" y="8219440"/>
          <a:ext cx="822960"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10160</xdr:colOff>
      <xdr:row>36</xdr:row>
      <xdr:rowOff>91440</xdr:rowOff>
    </xdr:from>
    <xdr:to>
      <xdr:col>20</xdr:col>
      <xdr:colOff>833120</xdr:colOff>
      <xdr:row>36</xdr:row>
      <xdr:rowOff>91440</xdr:rowOff>
    </xdr:to>
    <xdr:cxnSp macro="">
      <xdr:nvCxnSpPr>
        <xdr:cNvPr id="2" name="Connettore 2 1"/>
        <xdr:cNvCxnSpPr/>
      </xdr:nvCxnSpPr>
      <xdr:spPr>
        <a:xfrm>
          <a:off x="26596340" y="8183880"/>
          <a:ext cx="822960"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abSelected="1" workbookViewId="0">
      <selection activeCell="D4" sqref="D4:G4"/>
    </sheetView>
  </sheetViews>
  <sheetFormatPr defaultRowHeight="15" x14ac:dyDescent="0.25"/>
  <cols>
    <col min="1" max="1" width="12.7109375" style="41" customWidth="1"/>
    <col min="2" max="3" width="14.42578125" style="41" customWidth="1"/>
    <col min="4" max="8" width="12.7109375" style="41" customWidth="1"/>
    <col min="9" max="256" width="9.140625" style="41"/>
    <col min="257" max="257" width="12.7109375" style="41" customWidth="1"/>
    <col min="258" max="259" width="14.42578125" style="41" customWidth="1"/>
    <col min="260" max="264" width="12.7109375" style="41" customWidth="1"/>
    <col min="265" max="512" width="9.140625" style="41"/>
    <col min="513" max="513" width="12.7109375" style="41" customWidth="1"/>
    <col min="514" max="515" width="14.42578125" style="41" customWidth="1"/>
    <col min="516" max="520" width="12.7109375" style="41" customWidth="1"/>
    <col min="521" max="768" width="9.140625" style="41"/>
    <col min="769" max="769" width="12.7109375" style="41" customWidth="1"/>
    <col min="770" max="771" width="14.42578125" style="41" customWidth="1"/>
    <col min="772" max="776" width="12.7109375" style="41" customWidth="1"/>
    <col min="777" max="1024" width="9.140625" style="41"/>
    <col min="1025" max="1025" width="12.7109375" style="41" customWidth="1"/>
    <col min="1026" max="1027" width="14.42578125" style="41" customWidth="1"/>
    <col min="1028" max="1032" width="12.7109375" style="41" customWidth="1"/>
    <col min="1033" max="1280" width="9.140625" style="41"/>
    <col min="1281" max="1281" width="12.7109375" style="41" customWidth="1"/>
    <col min="1282" max="1283" width="14.42578125" style="41" customWidth="1"/>
    <col min="1284" max="1288" width="12.7109375" style="41" customWidth="1"/>
    <col min="1289" max="1536" width="9.140625" style="41"/>
    <col min="1537" max="1537" width="12.7109375" style="41" customWidth="1"/>
    <col min="1538" max="1539" width="14.42578125" style="41" customWidth="1"/>
    <col min="1540" max="1544" width="12.7109375" style="41" customWidth="1"/>
    <col min="1545" max="1792" width="9.140625" style="41"/>
    <col min="1793" max="1793" width="12.7109375" style="41" customWidth="1"/>
    <col min="1794" max="1795" width="14.42578125" style="41" customWidth="1"/>
    <col min="1796" max="1800" width="12.7109375" style="41" customWidth="1"/>
    <col min="1801" max="2048" width="9.140625" style="41"/>
    <col min="2049" max="2049" width="12.7109375" style="41" customWidth="1"/>
    <col min="2050" max="2051" width="14.42578125" style="41" customWidth="1"/>
    <col min="2052" max="2056" width="12.7109375" style="41" customWidth="1"/>
    <col min="2057" max="2304" width="9.140625" style="41"/>
    <col min="2305" max="2305" width="12.7109375" style="41" customWidth="1"/>
    <col min="2306" max="2307" width="14.42578125" style="41" customWidth="1"/>
    <col min="2308" max="2312" width="12.7109375" style="41" customWidth="1"/>
    <col min="2313" max="2560" width="9.140625" style="41"/>
    <col min="2561" max="2561" width="12.7109375" style="41" customWidth="1"/>
    <col min="2562" max="2563" width="14.42578125" style="41" customWidth="1"/>
    <col min="2564" max="2568" width="12.7109375" style="41" customWidth="1"/>
    <col min="2569" max="2816" width="9.140625" style="41"/>
    <col min="2817" max="2817" width="12.7109375" style="41" customWidth="1"/>
    <col min="2818" max="2819" width="14.42578125" style="41" customWidth="1"/>
    <col min="2820" max="2824" width="12.7109375" style="41" customWidth="1"/>
    <col min="2825" max="3072" width="9.140625" style="41"/>
    <col min="3073" max="3073" width="12.7109375" style="41" customWidth="1"/>
    <col min="3074" max="3075" width="14.42578125" style="41" customWidth="1"/>
    <col min="3076" max="3080" width="12.7109375" style="41" customWidth="1"/>
    <col min="3081" max="3328" width="9.140625" style="41"/>
    <col min="3329" max="3329" width="12.7109375" style="41" customWidth="1"/>
    <col min="3330" max="3331" width="14.42578125" style="41" customWidth="1"/>
    <col min="3332" max="3336" width="12.7109375" style="41" customWidth="1"/>
    <col min="3337" max="3584" width="9.140625" style="41"/>
    <col min="3585" max="3585" width="12.7109375" style="41" customWidth="1"/>
    <col min="3586" max="3587" width="14.42578125" style="41" customWidth="1"/>
    <col min="3588" max="3592" width="12.7109375" style="41" customWidth="1"/>
    <col min="3593" max="3840" width="9.140625" style="41"/>
    <col min="3841" max="3841" width="12.7109375" style="41" customWidth="1"/>
    <col min="3842" max="3843" width="14.42578125" style="41" customWidth="1"/>
    <col min="3844" max="3848" width="12.7109375" style="41" customWidth="1"/>
    <col min="3849" max="4096" width="9.140625" style="41"/>
    <col min="4097" max="4097" width="12.7109375" style="41" customWidth="1"/>
    <col min="4098" max="4099" width="14.42578125" style="41" customWidth="1"/>
    <col min="4100" max="4104" width="12.7109375" style="41" customWidth="1"/>
    <col min="4105" max="4352" width="9.140625" style="41"/>
    <col min="4353" max="4353" width="12.7109375" style="41" customWidth="1"/>
    <col min="4354" max="4355" width="14.42578125" style="41" customWidth="1"/>
    <col min="4356" max="4360" width="12.7109375" style="41" customWidth="1"/>
    <col min="4361" max="4608" width="9.140625" style="41"/>
    <col min="4609" max="4609" width="12.7109375" style="41" customWidth="1"/>
    <col min="4610" max="4611" width="14.42578125" style="41" customWidth="1"/>
    <col min="4612" max="4616" width="12.7109375" style="41" customWidth="1"/>
    <col min="4617" max="4864" width="9.140625" style="41"/>
    <col min="4865" max="4865" width="12.7109375" style="41" customWidth="1"/>
    <col min="4866" max="4867" width="14.42578125" style="41" customWidth="1"/>
    <col min="4868" max="4872" width="12.7109375" style="41" customWidth="1"/>
    <col min="4873" max="5120" width="9.140625" style="41"/>
    <col min="5121" max="5121" width="12.7109375" style="41" customWidth="1"/>
    <col min="5122" max="5123" width="14.42578125" style="41" customWidth="1"/>
    <col min="5124" max="5128" width="12.7109375" style="41" customWidth="1"/>
    <col min="5129" max="5376" width="9.140625" style="41"/>
    <col min="5377" max="5377" width="12.7109375" style="41" customWidth="1"/>
    <col min="5378" max="5379" width="14.42578125" style="41" customWidth="1"/>
    <col min="5380" max="5384" width="12.7109375" style="41" customWidth="1"/>
    <col min="5385" max="5632" width="9.140625" style="41"/>
    <col min="5633" max="5633" width="12.7109375" style="41" customWidth="1"/>
    <col min="5634" max="5635" width="14.42578125" style="41" customWidth="1"/>
    <col min="5636" max="5640" width="12.7109375" style="41" customWidth="1"/>
    <col min="5641" max="5888" width="9.140625" style="41"/>
    <col min="5889" max="5889" width="12.7109375" style="41" customWidth="1"/>
    <col min="5890" max="5891" width="14.42578125" style="41" customWidth="1"/>
    <col min="5892" max="5896" width="12.7109375" style="41" customWidth="1"/>
    <col min="5897" max="6144" width="9.140625" style="41"/>
    <col min="6145" max="6145" width="12.7109375" style="41" customWidth="1"/>
    <col min="6146" max="6147" width="14.42578125" style="41" customWidth="1"/>
    <col min="6148" max="6152" width="12.7109375" style="41" customWidth="1"/>
    <col min="6153" max="6400" width="9.140625" style="41"/>
    <col min="6401" max="6401" width="12.7109375" style="41" customWidth="1"/>
    <col min="6402" max="6403" width="14.42578125" style="41" customWidth="1"/>
    <col min="6404" max="6408" width="12.7109375" style="41" customWidth="1"/>
    <col min="6409" max="6656" width="9.140625" style="41"/>
    <col min="6657" max="6657" width="12.7109375" style="41" customWidth="1"/>
    <col min="6658" max="6659" width="14.42578125" style="41" customWidth="1"/>
    <col min="6660" max="6664" width="12.7109375" style="41" customWidth="1"/>
    <col min="6665" max="6912" width="9.140625" style="41"/>
    <col min="6913" max="6913" width="12.7109375" style="41" customWidth="1"/>
    <col min="6914" max="6915" width="14.42578125" style="41" customWidth="1"/>
    <col min="6916" max="6920" width="12.7109375" style="41" customWidth="1"/>
    <col min="6921" max="7168" width="9.140625" style="41"/>
    <col min="7169" max="7169" width="12.7109375" style="41" customWidth="1"/>
    <col min="7170" max="7171" width="14.42578125" style="41" customWidth="1"/>
    <col min="7172" max="7176" width="12.7109375" style="41" customWidth="1"/>
    <col min="7177" max="7424" width="9.140625" style="41"/>
    <col min="7425" max="7425" width="12.7109375" style="41" customWidth="1"/>
    <col min="7426" max="7427" width="14.42578125" style="41" customWidth="1"/>
    <col min="7428" max="7432" width="12.7109375" style="41" customWidth="1"/>
    <col min="7433" max="7680" width="9.140625" style="41"/>
    <col min="7681" max="7681" width="12.7109375" style="41" customWidth="1"/>
    <col min="7682" max="7683" width="14.42578125" style="41" customWidth="1"/>
    <col min="7684" max="7688" width="12.7109375" style="41" customWidth="1"/>
    <col min="7689" max="7936" width="9.140625" style="41"/>
    <col min="7937" max="7937" width="12.7109375" style="41" customWidth="1"/>
    <col min="7938" max="7939" width="14.42578125" style="41" customWidth="1"/>
    <col min="7940" max="7944" width="12.7109375" style="41" customWidth="1"/>
    <col min="7945" max="8192" width="9.140625" style="41"/>
    <col min="8193" max="8193" width="12.7109375" style="41" customWidth="1"/>
    <col min="8194" max="8195" width="14.42578125" style="41" customWidth="1"/>
    <col min="8196" max="8200" width="12.7109375" style="41" customWidth="1"/>
    <col min="8201" max="8448" width="9.140625" style="41"/>
    <col min="8449" max="8449" width="12.7109375" style="41" customWidth="1"/>
    <col min="8450" max="8451" width="14.42578125" style="41" customWidth="1"/>
    <col min="8452" max="8456" width="12.7109375" style="41" customWidth="1"/>
    <col min="8457" max="8704" width="9.140625" style="41"/>
    <col min="8705" max="8705" width="12.7109375" style="41" customWidth="1"/>
    <col min="8706" max="8707" width="14.42578125" style="41" customWidth="1"/>
    <col min="8708" max="8712" width="12.7109375" style="41" customWidth="1"/>
    <col min="8713" max="8960" width="9.140625" style="41"/>
    <col min="8961" max="8961" width="12.7109375" style="41" customWidth="1"/>
    <col min="8962" max="8963" width="14.42578125" style="41" customWidth="1"/>
    <col min="8964" max="8968" width="12.7109375" style="41" customWidth="1"/>
    <col min="8969" max="9216" width="9.140625" style="41"/>
    <col min="9217" max="9217" width="12.7109375" style="41" customWidth="1"/>
    <col min="9218" max="9219" width="14.42578125" style="41" customWidth="1"/>
    <col min="9220" max="9224" width="12.7109375" style="41" customWidth="1"/>
    <col min="9225" max="9472" width="9.140625" style="41"/>
    <col min="9473" max="9473" width="12.7109375" style="41" customWidth="1"/>
    <col min="9474" max="9475" width="14.42578125" style="41" customWidth="1"/>
    <col min="9476" max="9480" width="12.7109375" style="41" customWidth="1"/>
    <col min="9481" max="9728" width="9.140625" style="41"/>
    <col min="9729" max="9729" width="12.7109375" style="41" customWidth="1"/>
    <col min="9730" max="9731" width="14.42578125" style="41" customWidth="1"/>
    <col min="9732" max="9736" width="12.7109375" style="41" customWidth="1"/>
    <col min="9737" max="9984" width="9.140625" style="41"/>
    <col min="9985" max="9985" width="12.7109375" style="41" customWidth="1"/>
    <col min="9986" max="9987" width="14.42578125" style="41" customWidth="1"/>
    <col min="9988" max="9992" width="12.7109375" style="41" customWidth="1"/>
    <col min="9993" max="10240" width="9.140625" style="41"/>
    <col min="10241" max="10241" width="12.7109375" style="41" customWidth="1"/>
    <col min="10242" max="10243" width="14.42578125" style="41" customWidth="1"/>
    <col min="10244" max="10248" width="12.7109375" style="41" customWidth="1"/>
    <col min="10249" max="10496" width="9.140625" style="41"/>
    <col min="10497" max="10497" width="12.7109375" style="41" customWidth="1"/>
    <col min="10498" max="10499" width="14.42578125" style="41" customWidth="1"/>
    <col min="10500" max="10504" width="12.7109375" style="41" customWidth="1"/>
    <col min="10505" max="10752" width="9.140625" style="41"/>
    <col min="10753" max="10753" width="12.7109375" style="41" customWidth="1"/>
    <col min="10754" max="10755" width="14.42578125" style="41" customWidth="1"/>
    <col min="10756" max="10760" width="12.7109375" style="41" customWidth="1"/>
    <col min="10761" max="11008" width="9.140625" style="41"/>
    <col min="11009" max="11009" width="12.7109375" style="41" customWidth="1"/>
    <col min="11010" max="11011" width="14.42578125" style="41" customWidth="1"/>
    <col min="11012" max="11016" width="12.7109375" style="41" customWidth="1"/>
    <col min="11017" max="11264" width="9.140625" style="41"/>
    <col min="11265" max="11265" width="12.7109375" style="41" customWidth="1"/>
    <col min="11266" max="11267" width="14.42578125" style="41" customWidth="1"/>
    <col min="11268" max="11272" width="12.7109375" style="41" customWidth="1"/>
    <col min="11273" max="11520" width="9.140625" style="41"/>
    <col min="11521" max="11521" width="12.7109375" style="41" customWidth="1"/>
    <col min="11522" max="11523" width="14.42578125" style="41" customWidth="1"/>
    <col min="11524" max="11528" width="12.7109375" style="41" customWidth="1"/>
    <col min="11529" max="11776" width="9.140625" style="41"/>
    <col min="11777" max="11777" width="12.7109375" style="41" customWidth="1"/>
    <col min="11778" max="11779" width="14.42578125" style="41" customWidth="1"/>
    <col min="11780" max="11784" width="12.7109375" style="41" customWidth="1"/>
    <col min="11785" max="12032" width="9.140625" style="41"/>
    <col min="12033" max="12033" width="12.7109375" style="41" customWidth="1"/>
    <col min="12034" max="12035" width="14.42578125" style="41" customWidth="1"/>
    <col min="12036" max="12040" width="12.7109375" style="41" customWidth="1"/>
    <col min="12041" max="12288" width="9.140625" style="41"/>
    <col min="12289" max="12289" width="12.7109375" style="41" customWidth="1"/>
    <col min="12290" max="12291" width="14.42578125" style="41" customWidth="1"/>
    <col min="12292" max="12296" width="12.7109375" style="41" customWidth="1"/>
    <col min="12297" max="12544" width="9.140625" style="41"/>
    <col min="12545" max="12545" width="12.7109375" style="41" customWidth="1"/>
    <col min="12546" max="12547" width="14.42578125" style="41" customWidth="1"/>
    <col min="12548" max="12552" width="12.7109375" style="41" customWidth="1"/>
    <col min="12553" max="12800" width="9.140625" style="41"/>
    <col min="12801" max="12801" width="12.7109375" style="41" customWidth="1"/>
    <col min="12802" max="12803" width="14.42578125" style="41" customWidth="1"/>
    <col min="12804" max="12808" width="12.7109375" style="41" customWidth="1"/>
    <col min="12809" max="13056" width="9.140625" style="41"/>
    <col min="13057" max="13057" width="12.7109375" style="41" customWidth="1"/>
    <col min="13058" max="13059" width="14.42578125" style="41" customWidth="1"/>
    <col min="13060" max="13064" width="12.7109375" style="41" customWidth="1"/>
    <col min="13065" max="13312" width="9.140625" style="41"/>
    <col min="13313" max="13313" width="12.7109375" style="41" customWidth="1"/>
    <col min="13314" max="13315" width="14.42578125" style="41" customWidth="1"/>
    <col min="13316" max="13320" width="12.7109375" style="41" customWidth="1"/>
    <col min="13321" max="13568" width="9.140625" style="41"/>
    <col min="13569" max="13569" width="12.7109375" style="41" customWidth="1"/>
    <col min="13570" max="13571" width="14.42578125" style="41" customWidth="1"/>
    <col min="13572" max="13576" width="12.7109375" style="41" customWidth="1"/>
    <col min="13577" max="13824" width="9.140625" style="41"/>
    <col min="13825" max="13825" width="12.7109375" style="41" customWidth="1"/>
    <col min="13826" max="13827" width="14.42578125" style="41" customWidth="1"/>
    <col min="13828" max="13832" width="12.7109375" style="41" customWidth="1"/>
    <col min="13833" max="14080" width="9.140625" style="41"/>
    <col min="14081" max="14081" width="12.7109375" style="41" customWidth="1"/>
    <col min="14082" max="14083" width="14.42578125" style="41" customWidth="1"/>
    <col min="14084" max="14088" width="12.7109375" style="41" customWidth="1"/>
    <col min="14089" max="14336" width="9.140625" style="41"/>
    <col min="14337" max="14337" width="12.7109375" style="41" customWidth="1"/>
    <col min="14338" max="14339" width="14.42578125" style="41" customWidth="1"/>
    <col min="14340" max="14344" width="12.7109375" style="41" customWidth="1"/>
    <col min="14345" max="14592" width="9.140625" style="41"/>
    <col min="14593" max="14593" width="12.7109375" style="41" customWidth="1"/>
    <col min="14594" max="14595" width="14.42578125" style="41" customWidth="1"/>
    <col min="14596" max="14600" width="12.7109375" style="41" customWidth="1"/>
    <col min="14601" max="14848" width="9.140625" style="41"/>
    <col min="14849" max="14849" width="12.7109375" style="41" customWidth="1"/>
    <col min="14850" max="14851" width="14.42578125" style="41" customWidth="1"/>
    <col min="14852" max="14856" width="12.7109375" style="41" customWidth="1"/>
    <col min="14857" max="15104" width="9.140625" style="41"/>
    <col min="15105" max="15105" width="12.7109375" style="41" customWidth="1"/>
    <col min="15106" max="15107" width="14.42578125" style="41" customWidth="1"/>
    <col min="15108" max="15112" width="12.7109375" style="41" customWidth="1"/>
    <col min="15113" max="15360" width="9.140625" style="41"/>
    <col min="15361" max="15361" width="12.7109375" style="41" customWidth="1"/>
    <col min="15362" max="15363" width="14.42578125" style="41" customWidth="1"/>
    <col min="15364" max="15368" width="12.7109375" style="41" customWidth="1"/>
    <col min="15369" max="15616" width="9.140625" style="41"/>
    <col min="15617" max="15617" width="12.7109375" style="41" customWidth="1"/>
    <col min="15618" max="15619" width="14.42578125" style="41" customWidth="1"/>
    <col min="15620" max="15624" width="12.7109375" style="41" customWidth="1"/>
    <col min="15625" max="15872" width="9.140625" style="41"/>
    <col min="15873" max="15873" width="12.7109375" style="41" customWidth="1"/>
    <col min="15874" max="15875" width="14.42578125" style="41" customWidth="1"/>
    <col min="15876" max="15880" width="12.7109375" style="41" customWidth="1"/>
    <col min="15881" max="16128" width="9.140625" style="41"/>
    <col min="16129" max="16129" width="12.7109375" style="41" customWidth="1"/>
    <col min="16130" max="16131" width="14.42578125" style="41" customWidth="1"/>
    <col min="16132" max="16136" width="12.7109375" style="41" customWidth="1"/>
    <col min="16137" max="16384" width="9.140625" style="41"/>
  </cols>
  <sheetData>
    <row r="1" spans="1:8" ht="15.75" thickBot="1" x14ac:dyDescent="0.3">
      <c r="A1" s="40"/>
      <c r="B1" s="40"/>
      <c r="C1" s="40"/>
      <c r="D1" s="40"/>
      <c r="E1" s="40"/>
      <c r="F1" s="40"/>
      <c r="G1" s="40"/>
      <c r="H1" s="40"/>
    </row>
    <row r="2" spans="1:8" ht="18.75" x14ac:dyDescent="0.3">
      <c r="A2" s="402" t="s">
        <v>25</v>
      </c>
      <c r="B2" s="403"/>
      <c r="C2" s="403"/>
      <c r="D2" s="403"/>
      <c r="E2" s="403"/>
      <c r="F2" s="403"/>
      <c r="G2" s="403"/>
      <c r="H2" s="404"/>
    </row>
    <row r="3" spans="1:8" x14ac:dyDescent="0.25">
      <c r="A3" s="42"/>
      <c r="B3" s="40"/>
      <c r="C3" s="40"/>
      <c r="D3" s="40"/>
      <c r="E3" s="40"/>
      <c r="F3" s="40"/>
      <c r="G3" s="40"/>
      <c r="H3" s="43"/>
    </row>
    <row r="4" spans="1:8" x14ac:dyDescent="0.25">
      <c r="A4" s="44" t="s">
        <v>26</v>
      </c>
      <c r="B4" s="40" t="s">
        <v>27</v>
      </c>
      <c r="C4" s="40"/>
      <c r="D4" s="405"/>
      <c r="E4" s="406"/>
      <c r="F4" s="406"/>
      <c r="G4" s="407"/>
      <c r="H4" s="45"/>
    </row>
    <row r="5" spans="1:8" x14ac:dyDescent="0.25">
      <c r="A5" s="44"/>
      <c r="B5" s="40"/>
      <c r="C5" s="40"/>
      <c r="D5" s="40"/>
      <c r="E5" s="40"/>
      <c r="F5" s="40"/>
      <c r="G5" s="40"/>
      <c r="H5" s="43"/>
    </row>
    <row r="6" spans="1:8" x14ac:dyDescent="0.25">
      <c r="A6" s="44" t="s">
        <v>28</v>
      </c>
      <c r="B6" s="40" t="s">
        <v>29</v>
      </c>
      <c r="C6" s="40"/>
      <c r="D6" s="405"/>
      <c r="E6" s="406"/>
      <c r="F6" s="406"/>
      <c r="G6" s="407"/>
      <c r="H6" s="45"/>
    </row>
    <row r="7" spans="1:8" x14ac:dyDescent="0.25">
      <c r="A7" s="44"/>
      <c r="B7" s="40"/>
      <c r="C7" s="40"/>
      <c r="D7" s="40"/>
      <c r="E7" s="40"/>
      <c r="F7" s="40"/>
      <c r="G7" s="40"/>
      <c r="H7" s="43"/>
    </row>
    <row r="8" spans="1:8" x14ac:dyDescent="0.25">
      <c r="A8" s="44" t="s">
        <v>30</v>
      </c>
      <c r="B8" s="40" t="s">
        <v>31</v>
      </c>
      <c r="C8" s="40"/>
      <c r="D8" s="405"/>
      <c r="E8" s="406"/>
      <c r="F8" s="406"/>
      <c r="G8" s="407"/>
      <c r="H8" s="45"/>
    </row>
    <row r="9" spans="1:8" x14ac:dyDescent="0.25">
      <c r="A9" s="44"/>
      <c r="B9" s="40"/>
      <c r="C9" s="40"/>
      <c r="D9" s="40"/>
      <c r="E9" s="40"/>
      <c r="F9" s="40"/>
      <c r="G9" s="40"/>
      <c r="H9" s="43"/>
    </row>
    <row r="10" spans="1:8" x14ac:dyDescent="0.25">
      <c r="A10" s="44" t="s">
        <v>32</v>
      </c>
      <c r="B10" s="40" t="s">
        <v>33</v>
      </c>
      <c r="C10" s="40"/>
      <c r="D10" s="405"/>
      <c r="E10" s="406"/>
      <c r="F10" s="406"/>
      <c r="G10" s="407"/>
      <c r="H10" s="45"/>
    </row>
    <row r="11" spans="1:8" x14ac:dyDescent="0.25">
      <c r="A11" s="44"/>
      <c r="B11" s="40"/>
      <c r="C11" s="40"/>
      <c r="D11" s="40"/>
      <c r="E11" s="40"/>
      <c r="F11" s="40"/>
      <c r="G11" s="40"/>
      <c r="H11" s="43"/>
    </row>
    <row r="12" spans="1:8" x14ac:dyDescent="0.25">
      <c r="A12" s="44" t="s">
        <v>34</v>
      </c>
      <c r="B12" s="40" t="s">
        <v>35</v>
      </c>
      <c r="C12" s="40"/>
      <c r="D12" s="405"/>
      <c r="E12" s="406"/>
      <c r="F12" s="406"/>
      <c r="G12" s="407"/>
      <c r="H12" s="45"/>
    </row>
    <row r="13" spans="1:8" x14ac:dyDescent="0.25">
      <c r="A13" s="42"/>
      <c r="B13" s="40"/>
      <c r="C13" s="40"/>
      <c r="D13" s="40"/>
      <c r="E13" s="40"/>
      <c r="F13" s="40"/>
      <c r="G13" s="40"/>
      <c r="H13" s="43"/>
    </row>
    <row r="14" spans="1:8" x14ac:dyDescent="0.25">
      <c r="A14" s="44" t="s">
        <v>36</v>
      </c>
      <c r="B14" s="40" t="s">
        <v>37</v>
      </c>
      <c r="C14" s="40"/>
      <c r="D14" s="405"/>
      <c r="E14" s="406"/>
      <c r="F14" s="406"/>
      <c r="G14" s="407"/>
      <c r="H14" s="45"/>
    </row>
    <row r="15" spans="1:8" x14ac:dyDescent="0.25">
      <c r="A15" s="44"/>
      <c r="B15" s="40"/>
      <c r="C15" s="40"/>
      <c r="D15" s="40"/>
      <c r="E15" s="40"/>
      <c r="F15" s="40"/>
      <c r="G15" s="40"/>
      <c r="H15" s="43"/>
    </row>
    <row r="16" spans="1:8" x14ac:dyDescent="0.25">
      <c r="A16" s="44" t="s">
        <v>38</v>
      </c>
      <c r="B16" s="40" t="s">
        <v>39</v>
      </c>
      <c r="C16" s="40"/>
      <c r="D16" s="405"/>
      <c r="E16" s="406"/>
      <c r="F16" s="406"/>
      <c r="G16" s="407"/>
      <c r="H16" s="45"/>
    </row>
    <row r="17" spans="1:8" x14ac:dyDescent="0.25">
      <c r="A17" s="44"/>
      <c r="B17" s="40"/>
      <c r="C17" s="40"/>
      <c r="D17" s="40"/>
      <c r="E17" s="40"/>
      <c r="F17" s="40"/>
      <c r="G17" s="40"/>
      <c r="H17" s="43"/>
    </row>
    <row r="18" spans="1:8" x14ac:dyDescent="0.25">
      <c r="A18" s="44" t="s">
        <v>40</v>
      </c>
      <c r="B18" s="40" t="s">
        <v>41</v>
      </c>
      <c r="C18" s="40"/>
      <c r="D18" s="405"/>
      <c r="E18" s="406"/>
      <c r="F18" s="406"/>
      <c r="G18" s="407"/>
      <c r="H18" s="45"/>
    </row>
    <row r="19" spans="1:8" x14ac:dyDescent="0.25">
      <c r="A19" s="44"/>
      <c r="B19" s="40"/>
      <c r="C19" s="40"/>
      <c r="D19" s="40"/>
      <c r="E19" s="40"/>
      <c r="F19" s="40"/>
      <c r="G19" s="40"/>
      <c r="H19" s="43"/>
    </row>
    <row r="20" spans="1:8" x14ac:dyDescent="0.25">
      <c r="A20" s="44" t="s">
        <v>42</v>
      </c>
      <c r="B20" s="40" t="s">
        <v>43</v>
      </c>
      <c r="C20" s="40"/>
      <c r="D20" s="405"/>
      <c r="E20" s="406"/>
      <c r="F20" s="406"/>
      <c r="G20" s="407"/>
      <c r="H20" s="45"/>
    </row>
    <row r="21" spans="1:8" x14ac:dyDescent="0.25">
      <c r="A21" s="44"/>
      <c r="B21" s="40"/>
      <c r="C21" s="40"/>
      <c r="D21" s="40"/>
      <c r="E21" s="40"/>
      <c r="F21" s="40"/>
      <c r="G21" s="40"/>
      <c r="H21" s="43"/>
    </row>
    <row r="22" spans="1:8" x14ac:dyDescent="0.25">
      <c r="A22" s="44" t="s">
        <v>44</v>
      </c>
      <c r="B22" s="40" t="s">
        <v>45</v>
      </c>
      <c r="C22" s="40"/>
      <c r="D22" s="405"/>
      <c r="E22" s="406"/>
      <c r="F22" s="406"/>
      <c r="G22" s="407"/>
      <c r="H22" s="45"/>
    </row>
    <row r="23" spans="1:8" x14ac:dyDescent="0.25">
      <c r="A23" s="44"/>
      <c r="B23" s="40"/>
      <c r="C23" s="40"/>
      <c r="D23" s="46"/>
      <c r="E23" s="46"/>
      <c r="F23" s="46"/>
      <c r="G23" s="46"/>
      <c r="H23" s="45"/>
    </row>
    <row r="24" spans="1:8" x14ac:dyDescent="0.25">
      <c r="A24" s="44" t="s">
        <v>196</v>
      </c>
      <c r="B24" s="40" t="s">
        <v>46</v>
      </c>
      <c r="C24" s="40"/>
      <c r="D24" s="399" t="s">
        <v>228</v>
      </c>
      <c r="E24" s="400"/>
      <c r="F24" s="400"/>
      <c r="G24" s="401"/>
      <c r="H24" s="45"/>
    </row>
    <row r="25" spans="1:8" ht="15.75" thickBot="1" x14ac:dyDescent="0.3">
      <c r="A25" s="47"/>
      <c r="B25" s="48"/>
      <c r="C25" s="48"/>
      <c r="D25" s="48"/>
      <c r="E25" s="48"/>
      <c r="F25" s="48"/>
      <c r="G25" s="48"/>
      <c r="H25" s="49"/>
    </row>
    <row r="28" spans="1:8" x14ac:dyDescent="0.25">
      <c r="A28" s="50"/>
      <c r="B28" s="51" t="s">
        <v>47</v>
      </c>
    </row>
    <row r="30" spans="1:8" x14ac:dyDescent="0.25">
      <c r="B30" s="52"/>
      <c r="C30" s="52"/>
      <c r="D30" s="52"/>
    </row>
  </sheetData>
  <sheetProtection password="D6D7" sheet="1" objects="1" scenarios="1" selectLockedCells="1"/>
  <mergeCells count="12">
    <mergeCell ref="D24:G24"/>
    <mergeCell ref="A2:H2"/>
    <mergeCell ref="D4:G4"/>
    <mergeCell ref="D6:G6"/>
    <mergeCell ref="D8:G8"/>
    <mergeCell ref="D10:G10"/>
    <mergeCell ref="D12:G12"/>
    <mergeCell ref="D14:G14"/>
    <mergeCell ref="D16:G16"/>
    <mergeCell ref="D18:G18"/>
    <mergeCell ref="D20:G20"/>
    <mergeCell ref="D22:G22"/>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zoomScaleNormal="100" workbookViewId="0">
      <selection activeCell="B29" sqref="B29:I29"/>
    </sheetView>
  </sheetViews>
  <sheetFormatPr defaultRowHeight="28.5" customHeight="1" x14ac:dyDescent="0.25"/>
  <cols>
    <col min="1" max="9" width="20.28515625" style="41" customWidth="1"/>
    <col min="10" max="16384" width="9.140625" style="41"/>
  </cols>
  <sheetData>
    <row r="1" spans="1:9" ht="28.5" customHeight="1" x14ac:dyDescent="0.25">
      <c r="A1" s="464" t="s">
        <v>197</v>
      </c>
      <c r="B1" s="465"/>
      <c r="C1" s="465"/>
      <c r="D1" s="465"/>
      <c r="E1" s="465"/>
      <c r="F1" s="465"/>
      <c r="G1" s="465"/>
      <c r="H1" s="465"/>
      <c r="I1" s="466"/>
    </row>
    <row r="2" spans="1:9" ht="15" x14ac:dyDescent="0.25">
      <c r="A2" s="467" t="s">
        <v>57</v>
      </c>
      <c r="B2" s="468"/>
      <c r="C2" s="468"/>
      <c r="D2" s="468"/>
      <c r="E2" s="468"/>
      <c r="F2" s="468"/>
      <c r="G2" s="468"/>
      <c r="H2" s="468"/>
      <c r="I2" s="469"/>
    </row>
    <row r="3" spans="1:9" ht="15" x14ac:dyDescent="0.25">
      <c r="A3" s="470" t="s">
        <v>58</v>
      </c>
      <c r="B3" s="471"/>
      <c r="C3" s="471"/>
      <c r="D3" s="471"/>
      <c r="E3" s="471"/>
      <c r="F3" s="471"/>
      <c r="G3" s="471"/>
      <c r="H3" s="471"/>
      <c r="I3" s="472"/>
    </row>
    <row r="4" spans="1:9" ht="28.5" customHeight="1" x14ac:dyDescent="0.25">
      <c r="A4" s="183" t="s">
        <v>198</v>
      </c>
      <c r="B4" s="443" t="s">
        <v>199</v>
      </c>
      <c r="C4" s="449"/>
      <c r="D4" s="449"/>
      <c r="E4" s="449"/>
      <c r="F4" s="449"/>
      <c r="G4" s="449"/>
      <c r="H4" s="449"/>
      <c r="I4" s="450"/>
    </row>
    <row r="5" spans="1:9" ht="28.5" customHeight="1" x14ac:dyDescent="0.25">
      <c r="A5" s="184" t="s">
        <v>200</v>
      </c>
      <c r="B5" s="443" t="s">
        <v>201</v>
      </c>
      <c r="C5" s="449"/>
      <c r="D5" s="449"/>
      <c r="E5" s="449"/>
      <c r="F5" s="449"/>
      <c r="G5" s="449"/>
      <c r="H5" s="449"/>
      <c r="I5" s="450"/>
    </row>
    <row r="6" spans="1:9" ht="15" x14ac:dyDescent="0.25">
      <c r="A6" s="185" t="s">
        <v>187</v>
      </c>
      <c r="B6" s="485" t="s">
        <v>188</v>
      </c>
      <c r="C6" s="408"/>
      <c r="D6" s="408"/>
      <c r="E6" s="408"/>
      <c r="F6" s="408"/>
      <c r="G6" s="408"/>
      <c r="H6" s="408"/>
      <c r="I6" s="486"/>
    </row>
    <row r="7" spans="1:9" ht="28.5" customHeight="1" x14ac:dyDescent="0.25">
      <c r="A7" s="473" t="s">
        <v>55</v>
      </c>
      <c r="B7" s="479" t="s">
        <v>162</v>
      </c>
      <c r="C7" s="480"/>
      <c r="D7" s="480"/>
      <c r="E7" s="480"/>
      <c r="F7" s="480"/>
      <c r="G7" s="480"/>
      <c r="H7" s="480"/>
      <c r="I7" s="481"/>
    </row>
    <row r="8" spans="1:9" ht="15" x14ac:dyDescent="0.25">
      <c r="A8" s="474"/>
      <c r="B8" s="453" t="s">
        <v>163</v>
      </c>
      <c r="C8" s="454"/>
      <c r="D8" s="454"/>
      <c r="E8" s="454"/>
      <c r="F8" s="454"/>
      <c r="G8" s="454"/>
      <c r="H8" s="454"/>
      <c r="I8" s="455"/>
    </row>
    <row r="9" spans="1:9" ht="15" x14ac:dyDescent="0.25">
      <c r="A9" s="474"/>
      <c r="B9" s="453" t="s">
        <v>164</v>
      </c>
      <c r="C9" s="454"/>
      <c r="D9" s="454"/>
      <c r="E9" s="454"/>
      <c r="F9" s="454"/>
      <c r="G9" s="454"/>
      <c r="H9" s="454"/>
      <c r="I9" s="455"/>
    </row>
    <row r="10" spans="1:9" ht="15" x14ac:dyDescent="0.25">
      <c r="A10" s="474"/>
      <c r="B10" s="453" t="s">
        <v>165</v>
      </c>
      <c r="C10" s="454"/>
      <c r="D10" s="454"/>
      <c r="E10" s="454"/>
      <c r="F10" s="454"/>
      <c r="G10" s="454"/>
      <c r="H10" s="454"/>
      <c r="I10" s="455"/>
    </row>
    <row r="11" spans="1:9" ht="15" customHeight="1" x14ac:dyDescent="0.25">
      <c r="A11" s="474"/>
      <c r="B11" s="462" t="s">
        <v>203</v>
      </c>
      <c r="C11" s="425"/>
      <c r="D11" s="425"/>
      <c r="E11" s="425"/>
      <c r="F11" s="425"/>
      <c r="G11" s="425"/>
      <c r="H11" s="425"/>
      <c r="I11" s="463"/>
    </row>
    <row r="12" spans="1:9" ht="29.25" customHeight="1" x14ac:dyDescent="0.25">
      <c r="A12" s="474"/>
      <c r="B12" s="462" t="s">
        <v>202</v>
      </c>
      <c r="C12" s="425"/>
      <c r="D12" s="425"/>
      <c r="E12" s="425"/>
      <c r="F12" s="425"/>
      <c r="G12" s="425"/>
      <c r="H12" s="425"/>
      <c r="I12" s="463"/>
    </row>
    <row r="13" spans="1:9" ht="15" x14ac:dyDescent="0.25">
      <c r="A13" s="475"/>
      <c r="B13" s="482" t="s">
        <v>62</v>
      </c>
      <c r="C13" s="483"/>
      <c r="D13" s="483"/>
      <c r="E13" s="483"/>
      <c r="F13" s="483"/>
      <c r="G13" s="483"/>
      <c r="H13" s="483"/>
      <c r="I13" s="484"/>
    </row>
    <row r="14" spans="1:9" ht="47.25" customHeight="1" x14ac:dyDescent="0.25">
      <c r="A14" s="431" t="s">
        <v>20</v>
      </c>
      <c r="B14" s="476" t="s">
        <v>168</v>
      </c>
      <c r="C14" s="477"/>
      <c r="D14" s="477"/>
      <c r="E14" s="477"/>
      <c r="F14" s="477"/>
      <c r="G14" s="477"/>
      <c r="H14" s="477"/>
      <c r="I14" s="478"/>
    </row>
    <row r="15" spans="1:9" ht="31.5" customHeight="1" x14ac:dyDescent="0.25">
      <c r="A15" s="451"/>
      <c r="B15" s="456" t="s">
        <v>167</v>
      </c>
      <c r="C15" s="457"/>
      <c r="D15" s="457"/>
      <c r="E15" s="457"/>
      <c r="F15" s="457"/>
      <c r="G15" s="457"/>
      <c r="H15" s="457"/>
      <c r="I15" s="458"/>
    </row>
    <row r="16" spans="1:9" ht="15" x14ac:dyDescent="0.25">
      <c r="A16" s="452"/>
      <c r="B16" s="459" t="s">
        <v>204</v>
      </c>
      <c r="C16" s="460"/>
      <c r="D16" s="460"/>
      <c r="E16" s="460"/>
      <c r="F16" s="460"/>
      <c r="G16" s="460"/>
      <c r="H16" s="460"/>
      <c r="I16" s="461"/>
    </row>
    <row r="17" spans="1:14" ht="59.25" customHeight="1" x14ac:dyDescent="0.25">
      <c r="A17" s="186" t="s">
        <v>21</v>
      </c>
      <c r="B17" s="440" t="s">
        <v>205</v>
      </c>
      <c r="C17" s="441"/>
      <c r="D17" s="441"/>
      <c r="E17" s="441"/>
      <c r="F17" s="441"/>
      <c r="G17" s="441"/>
      <c r="H17" s="441"/>
      <c r="I17" s="442"/>
    </row>
    <row r="18" spans="1:14" ht="15" x14ac:dyDescent="0.25">
      <c r="A18" s="186" t="s">
        <v>206</v>
      </c>
      <c r="B18" s="437" t="s">
        <v>174</v>
      </c>
      <c r="C18" s="438"/>
      <c r="D18" s="438"/>
      <c r="E18" s="438"/>
      <c r="F18" s="438"/>
      <c r="G18" s="438"/>
      <c r="H18" s="438"/>
      <c r="I18" s="439"/>
    </row>
    <row r="19" spans="1:14" ht="15" hidden="1" x14ac:dyDescent="0.25">
      <c r="A19" s="274" t="s">
        <v>263</v>
      </c>
      <c r="B19" s="446" t="s">
        <v>264</v>
      </c>
      <c r="C19" s="447"/>
      <c r="D19" s="447"/>
      <c r="E19" s="447"/>
      <c r="F19" s="447"/>
      <c r="G19" s="447"/>
      <c r="H19" s="447"/>
      <c r="I19" s="448"/>
    </row>
    <row r="20" spans="1:14" ht="42.75" customHeight="1" x14ac:dyDescent="0.25">
      <c r="A20" s="184" t="s">
        <v>207</v>
      </c>
      <c r="B20" s="440" t="s">
        <v>56</v>
      </c>
      <c r="C20" s="441"/>
      <c r="D20" s="441"/>
      <c r="E20" s="441"/>
      <c r="F20" s="441"/>
      <c r="G20" s="441"/>
      <c r="H20" s="441"/>
      <c r="I20" s="442"/>
    </row>
    <row r="21" spans="1:14" ht="18" hidden="1" x14ac:dyDescent="0.25">
      <c r="A21" s="184" t="s">
        <v>190</v>
      </c>
      <c r="B21" s="443" t="s">
        <v>211</v>
      </c>
      <c r="C21" s="438"/>
      <c r="D21" s="438"/>
      <c r="E21" s="438"/>
      <c r="F21" s="438"/>
      <c r="G21" s="438"/>
      <c r="H21" s="438"/>
      <c r="I21" s="439"/>
    </row>
    <row r="22" spans="1:14" ht="15" x14ac:dyDescent="0.25">
      <c r="A22" s="184" t="s">
        <v>208</v>
      </c>
      <c r="B22" s="443" t="s">
        <v>2</v>
      </c>
      <c r="C22" s="438"/>
      <c r="D22" s="438"/>
      <c r="E22" s="438"/>
      <c r="F22" s="438"/>
      <c r="G22" s="438"/>
      <c r="H22" s="438"/>
      <c r="I22" s="439"/>
    </row>
    <row r="23" spans="1:14" ht="15" x14ac:dyDescent="0.25">
      <c r="A23" s="184" t="s">
        <v>209</v>
      </c>
      <c r="B23" s="444" t="s">
        <v>210</v>
      </c>
      <c r="C23" s="445"/>
      <c r="D23" s="445"/>
      <c r="E23" s="445"/>
      <c r="F23" s="445"/>
      <c r="G23" s="445"/>
      <c r="H23" s="445"/>
      <c r="I23" s="445"/>
    </row>
    <row r="24" spans="1:14" ht="15" x14ac:dyDescent="0.25">
      <c r="A24" s="434" t="s">
        <v>110</v>
      </c>
      <c r="B24" s="411" t="s">
        <v>108</v>
      </c>
      <c r="C24" s="412"/>
      <c r="D24" s="412"/>
      <c r="E24" s="412"/>
      <c r="F24" s="412"/>
      <c r="G24" s="412"/>
      <c r="H24" s="412"/>
      <c r="I24" s="413"/>
      <c r="J24" s="221"/>
      <c r="K24" s="221"/>
      <c r="L24" s="221"/>
      <c r="M24" s="221"/>
      <c r="N24" s="221"/>
    </row>
    <row r="25" spans="1:14" ht="15" x14ac:dyDescent="0.25">
      <c r="A25" s="435"/>
      <c r="B25" s="414" t="s">
        <v>87</v>
      </c>
      <c r="C25" s="415"/>
      <c r="D25" s="415"/>
      <c r="E25" s="415"/>
      <c r="F25" s="415"/>
      <c r="G25" s="415"/>
      <c r="H25" s="415"/>
      <c r="I25" s="416"/>
      <c r="J25" s="212"/>
      <c r="K25" s="212"/>
      <c r="L25" s="212"/>
      <c r="M25" s="212"/>
      <c r="N25" s="212"/>
    </row>
    <row r="26" spans="1:14" ht="15" x14ac:dyDescent="0.25">
      <c r="A26" s="435"/>
      <c r="B26" s="414" t="s">
        <v>88</v>
      </c>
      <c r="C26" s="415"/>
      <c r="D26" s="415"/>
      <c r="E26" s="415"/>
      <c r="F26" s="415"/>
      <c r="G26" s="415"/>
      <c r="H26" s="415"/>
      <c r="I26" s="416"/>
      <c r="J26" s="212"/>
      <c r="K26" s="212"/>
      <c r="L26" s="212"/>
      <c r="M26" s="212"/>
      <c r="N26" s="212"/>
    </row>
    <row r="27" spans="1:14" ht="15" x14ac:dyDescent="0.25">
      <c r="A27" s="435"/>
      <c r="B27" s="414" t="s">
        <v>89</v>
      </c>
      <c r="C27" s="415"/>
      <c r="D27" s="415"/>
      <c r="E27" s="415"/>
      <c r="F27" s="415"/>
      <c r="G27" s="415"/>
      <c r="H27" s="415"/>
      <c r="I27" s="416"/>
      <c r="J27" s="212"/>
      <c r="K27" s="212"/>
      <c r="L27" s="212"/>
      <c r="M27" s="212"/>
      <c r="N27" s="212"/>
    </row>
    <row r="28" spans="1:14" ht="15" x14ac:dyDescent="0.25">
      <c r="A28" s="436"/>
      <c r="B28" s="417" t="s">
        <v>90</v>
      </c>
      <c r="C28" s="418"/>
      <c r="D28" s="418"/>
      <c r="E28" s="418"/>
      <c r="F28" s="418"/>
      <c r="G28" s="418"/>
      <c r="H28" s="418"/>
      <c r="I28" s="419"/>
      <c r="J28" s="221"/>
      <c r="K28" s="221"/>
      <c r="L28" s="221"/>
      <c r="M28" s="221"/>
      <c r="N28" s="221"/>
    </row>
    <row r="29" spans="1:14" ht="24.75" customHeight="1" x14ac:dyDescent="0.25">
      <c r="A29" s="277" t="s">
        <v>267</v>
      </c>
      <c r="B29" s="420" t="s">
        <v>268</v>
      </c>
      <c r="C29" s="421"/>
      <c r="D29" s="421"/>
      <c r="E29" s="421"/>
      <c r="F29" s="421"/>
      <c r="G29" s="421"/>
      <c r="H29" s="421"/>
      <c r="I29" s="421"/>
    </row>
    <row r="30" spans="1:14" ht="24.75" customHeight="1" x14ac:dyDescent="0.25">
      <c r="A30" s="277" t="s">
        <v>111</v>
      </c>
      <c r="B30" s="420" t="s">
        <v>269</v>
      </c>
      <c r="C30" s="421"/>
      <c r="D30" s="421"/>
      <c r="E30" s="421"/>
      <c r="F30" s="421"/>
      <c r="G30" s="421"/>
      <c r="H30" s="421"/>
      <c r="I30" s="421"/>
      <c r="J30" s="212"/>
      <c r="K30" s="212"/>
      <c r="L30" s="212"/>
      <c r="M30" s="212"/>
      <c r="N30" s="212"/>
    </row>
    <row r="31" spans="1:14" ht="15" x14ac:dyDescent="0.25">
      <c r="A31" s="431" t="s">
        <v>107</v>
      </c>
      <c r="B31" s="422" t="s">
        <v>102</v>
      </c>
      <c r="C31" s="423"/>
      <c r="D31" s="423"/>
      <c r="E31" s="423"/>
      <c r="F31" s="423"/>
      <c r="G31" s="423"/>
      <c r="H31" s="423"/>
      <c r="I31" s="424"/>
      <c r="J31" s="212"/>
      <c r="K31" s="212"/>
      <c r="L31" s="212"/>
      <c r="M31" s="212"/>
      <c r="N31" s="212"/>
    </row>
    <row r="32" spans="1:14" ht="15" x14ac:dyDescent="0.25">
      <c r="A32" s="432"/>
      <c r="B32" s="414" t="s">
        <v>103</v>
      </c>
      <c r="C32" s="415"/>
      <c r="D32" s="415"/>
      <c r="E32" s="415"/>
      <c r="F32" s="415"/>
      <c r="G32" s="415"/>
      <c r="H32" s="415"/>
      <c r="I32" s="416"/>
      <c r="J32" s="212"/>
      <c r="K32" s="212"/>
      <c r="L32" s="212"/>
      <c r="M32" s="212"/>
      <c r="N32" s="212"/>
    </row>
    <row r="33" spans="1:14" ht="15" x14ac:dyDescent="0.25">
      <c r="A33" s="432"/>
      <c r="B33" s="414" t="s">
        <v>104</v>
      </c>
      <c r="C33" s="415"/>
      <c r="D33" s="415"/>
      <c r="E33" s="415"/>
      <c r="F33" s="415"/>
      <c r="G33" s="415"/>
      <c r="H33" s="415"/>
      <c r="I33" s="416"/>
      <c r="J33" s="212"/>
      <c r="K33" s="212"/>
      <c r="L33" s="212"/>
      <c r="M33" s="212"/>
      <c r="N33" s="212"/>
    </row>
    <row r="34" spans="1:14" ht="15" x14ac:dyDescent="0.25">
      <c r="A34" s="432"/>
      <c r="B34" s="414" t="s">
        <v>105</v>
      </c>
      <c r="C34" s="415"/>
      <c r="D34" s="415"/>
      <c r="E34" s="415"/>
      <c r="F34" s="415"/>
      <c r="G34" s="415"/>
      <c r="H34" s="415"/>
      <c r="I34" s="416"/>
      <c r="J34" s="212"/>
      <c r="K34" s="212"/>
      <c r="L34" s="212"/>
      <c r="M34" s="212"/>
      <c r="N34" s="212"/>
    </row>
    <row r="35" spans="1:14" ht="15" x14ac:dyDescent="0.25">
      <c r="A35" s="432"/>
      <c r="B35" s="425" t="s">
        <v>220</v>
      </c>
      <c r="C35" s="426"/>
      <c r="D35" s="426"/>
      <c r="E35" s="426"/>
      <c r="F35" s="426"/>
      <c r="G35" s="426"/>
      <c r="H35" s="426"/>
      <c r="I35" s="427"/>
      <c r="J35" s="213"/>
      <c r="K35" s="213"/>
      <c r="L35" s="213"/>
      <c r="M35" s="213"/>
      <c r="N35" s="213"/>
    </row>
    <row r="36" spans="1:14" ht="36.75" customHeight="1" x14ac:dyDescent="0.25">
      <c r="A36" s="432"/>
      <c r="B36" s="425" t="s">
        <v>270</v>
      </c>
      <c r="C36" s="426"/>
      <c r="D36" s="426"/>
      <c r="E36" s="426"/>
      <c r="F36" s="426"/>
      <c r="G36" s="426"/>
      <c r="H36" s="426"/>
      <c r="I36" s="427"/>
      <c r="J36" s="278"/>
      <c r="K36" s="278"/>
      <c r="L36" s="278"/>
      <c r="M36" s="278"/>
      <c r="N36" s="278"/>
    </row>
    <row r="37" spans="1:14" ht="15" x14ac:dyDescent="0.25">
      <c r="A37" s="433"/>
      <c r="B37" s="428" t="s">
        <v>106</v>
      </c>
      <c r="C37" s="429"/>
      <c r="D37" s="429"/>
      <c r="E37" s="429"/>
      <c r="F37" s="429"/>
      <c r="G37" s="429"/>
      <c r="H37" s="429"/>
      <c r="I37" s="430"/>
      <c r="J37" s="212"/>
      <c r="K37" s="212"/>
      <c r="L37" s="212"/>
      <c r="M37" s="46"/>
      <c r="N37" s="46"/>
    </row>
    <row r="38" spans="1:14" ht="16.5" customHeight="1" x14ac:dyDescent="0.25">
      <c r="A38" s="277" t="s">
        <v>112</v>
      </c>
      <c r="B38" s="408" t="s">
        <v>75</v>
      </c>
      <c r="C38" s="409"/>
      <c r="D38" s="409"/>
      <c r="E38" s="409"/>
      <c r="F38" s="409"/>
      <c r="G38" s="409"/>
      <c r="H38" s="409"/>
      <c r="I38" s="410"/>
      <c r="J38" s="212"/>
      <c r="K38" s="212"/>
      <c r="L38" s="212"/>
      <c r="M38" s="212"/>
      <c r="N38" s="212"/>
    </row>
    <row r="39" spans="1:14" ht="16.5" customHeight="1" x14ac:dyDescent="0.25">
      <c r="A39" s="277" t="s">
        <v>73</v>
      </c>
      <c r="B39" s="408" t="s">
        <v>81</v>
      </c>
      <c r="C39" s="409"/>
      <c r="D39" s="409"/>
      <c r="E39" s="409"/>
      <c r="F39" s="409"/>
      <c r="G39" s="409"/>
      <c r="H39" s="409"/>
      <c r="I39" s="410"/>
      <c r="J39" s="212"/>
      <c r="K39" s="212"/>
      <c r="L39" s="212"/>
      <c r="M39" s="212"/>
      <c r="N39" s="212"/>
    </row>
    <row r="40" spans="1:14" ht="15" x14ac:dyDescent="0.25">
      <c r="A40" s="276"/>
      <c r="B40" s="209"/>
      <c r="C40" s="275"/>
      <c r="D40" s="275"/>
      <c r="E40" s="275"/>
      <c r="F40" s="275"/>
      <c r="G40" s="275"/>
      <c r="H40" s="275"/>
      <c r="I40" s="275"/>
    </row>
    <row r="41" spans="1:14" ht="15" x14ac:dyDescent="0.25">
      <c r="A41" s="53" t="s">
        <v>24</v>
      </c>
      <c r="B41" s="53"/>
      <c r="C41" s="53"/>
      <c r="D41" s="53"/>
      <c r="E41" s="53"/>
      <c r="F41" s="53"/>
      <c r="G41" s="53"/>
      <c r="H41" s="53"/>
      <c r="I41" s="53"/>
    </row>
  </sheetData>
  <sheetProtection password="D6D7" sheet="1" objects="1" scenarios="1"/>
  <mergeCells count="43">
    <mergeCell ref="A1:I1"/>
    <mergeCell ref="A2:I2"/>
    <mergeCell ref="A3:I3"/>
    <mergeCell ref="A7:A13"/>
    <mergeCell ref="B14:I14"/>
    <mergeCell ref="B7:I7"/>
    <mergeCell ref="B9:I9"/>
    <mergeCell ref="B10:I10"/>
    <mergeCell ref="B11:I11"/>
    <mergeCell ref="B13:I13"/>
    <mergeCell ref="B6:I6"/>
    <mergeCell ref="B17:I17"/>
    <mergeCell ref="B4:I4"/>
    <mergeCell ref="B5:I5"/>
    <mergeCell ref="A14:A16"/>
    <mergeCell ref="B8:I8"/>
    <mergeCell ref="B15:I15"/>
    <mergeCell ref="B16:I16"/>
    <mergeCell ref="B12:I12"/>
    <mergeCell ref="A31:A37"/>
    <mergeCell ref="A24:A28"/>
    <mergeCell ref="B18:I18"/>
    <mergeCell ref="B20:I20"/>
    <mergeCell ref="B22:I22"/>
    <mergeCell ref="B23:I23"/>
    <mergeCell ref="B19:I19"/>
    <mergeCell ref="B21:I21"/>
    <mergeCell ref="B38:I38"/>
    <mergeCell ref="B39:I39"/>
    <mergeCell ref="B24:I24"/>
    <mergeCell ref="B25:I25"/>
    <mergeCell ref="B26:I26"/>
    <mergeCell ref="B27:I27"/>
    <mergeCell ref="B28:I28"/>
    <mergeCell ref="B30:I30"/>
    <mergeCell ref="B29:I29"/>
    <mergeCell ref="B31:I31"/>
    <mergeCell ref="B32:I32"/>
    <mergeCell ref="B33:I33"/>
    <mergeCell ref="B34:I34"/>
    <mergeCell ref="B35:I35"/>
    <mergeCell ref="B36:I36"/>
    <mergeCell ref="B37:I3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85"/>
  <sheetViews>
    <sheetView zoomScale="90" zoomScaleNormal="90" workbookViewId="0">
      <selection activeCell="I22" sqref="I22"/>
    </sheetView>
  </sheetViews>
  <sheetFormatPr defaultColWidth="9.140625" defaultRowHeight="15" x14ac:dyDescent="0.25"/>
  <cols>
    <col min="1" max="1" width="9.140625" style="41"/>
    <col min="2" max="2" width="3.28515625" style="41" customWidth="1"/>
    <col min="3" max="3" width="17.85546875" style="41" customWidth="1"/>
    <col min="4" max="4" width="19.7109375" style="41" customWidth="1"/>
    <col min="5" max="5" width="5.140625" style="41" customWidth="1"/>
    <col min="6" max="6" width="18.28515625" style="41" customWidth="1"/>
    <col min="7" max="7" width="19.7109375" style="41" customWidth="1"/>
    <col min="8" max="8" width="19" style="41" customWidth="1"/>
    <col min="9" max="9" width="18.140625" style="41" customWidth="1"/>
    <col min="10" max="10" width="17.140625" style="41" customWidth="1"/>
    <col min="11" max="11" width="18.42578125" style="41" bestFit="1" customWidth="1"/>
    <col min="12" max="12" width="7" style="41" customWidth="1"/>
    <col min="13" max="13" width="13.7109375" style="41" customWidth="1"/>
    <col min="14" max="14" width="3.28515625" style="41" customWidth="1"/>
    <col min="15" max="15" width="7.28515625" style="41" customWidth="1"/>
    <col min="16" max="16" width="17" style="41" customWidth="1"/>
    <col min="17" max="18" width="10.42578125" style="41" customWidth="1"/>
    <col min="19" max="19" width="11.42578125" style="54" hidden="1" customWidth="1"/>
    <col min="20" max="21" width="10" style="41" customWidth="1"/>
    <col min="22" max="22" width="12.28515625" style="41" hidden="1" customWidth="1"/>
    <col min="23" max="24" width="10" style="41" customWidth="1"/>
    <col min="25" max="25" width="13.5703125" style="41" hidden="1" customWidth="1"/>
    <col min="26" max="27" width="10" style="41" customWidth="1"/>
    <col min="28" max="28" width="12.7109375" style="41" hidden="1" customWidth="1"/>
    <col min="29" max="44" width="10" style="41" customWidth="1"/>
    <col min="45" max="45" width="5.140625" style="41" customWidth="1"/>
    <col min="46" max="16384" width="9.140625" style="41"/>
  </cols>
  <sheetData>
    <row r="1" spans="2:45" ht="15.75" thickBot="1" x14ac:dyDescent="0.3"/>
    <row r="2" spans="2:45" ht="29.25" customHeight="1" x14ac:dyDescent="0.25">
      <c r="C2" s="487" t="s">
        <v>17</v>
      </c>
      <c r="D2" s="488"/>
      <c r="E2" s="488"/>
      <c r="F2" s="488"/>
      <c r="G2" s="488"/>
      <c r="H2" s="488"/>
      <c r="I2" s="488"/>
      <c r="J2" s="488"/>
      <c r="K2" s="489"/>
      <c r="L2" s="55"/>
      <c r="M2" s="56"/>
      <c r="N2" s="521" t="s">
        <v>243</v>
      </c>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c r="AN2" s="522"/>
      <c r="AO2" s="522"/>
      <c r="AP2" s="522"/>
      <c r="AQ2" s="522"/>
      <c r="AR2" s="522"/>
      <c r="AS2" s="522"/>
    </row>
    <row r="3" spans="2:45" ht="21.75" thickBot="1" x14ac:dyDescent="0.3">
      <c r="C3" s="490" t="s">
        <v>157</v>
      </c>
      <c r="D3" s="491"/>
      <c r="E3" s="491"/>
      <c r="F3" s="491"/>
      <c r="G3" s="491"/>
      <c r="H3" s="491"/>
      <c r="I3" s="491"/>
      <c r="J3" s="491"/>
      <c r="K3" s="492"/>
      <c r="L3" s="57"/>
      <c r="M3" s="56"/>
      <c r="N3" s="522"/>
      <c r="O3" s="522"/>
      <c r="P3" s="522"/>
      <c r="Q3" s="522"/>
      <c r="R3" s="522"/>
      <c r="S3" s="522"/>
      <c r="T3" s="522"/>
      <c r="U3" s="522"/>
      <c r="V3" s="522"/>
      <c r="W3" s="522"/>
      <c r="X3" s="522"/>
      <c r="Y3" s="522"/>
      <c r="Z3" s="522"/>
      <c r="AA3" s="522"/>
      <c r="AB3" s="522"/>
      <c r="AC3" s="522"/>
      <c r="AD3" s="522"/>
      <c r="AE3" s="522"/>
      <c r="AF3" s="522"/>
      <c r="AG3" s="522"/>
      <c r="AH3" s="522"/>
      <c r="AI3" s="522"/>
      <c r="AJ3" s="522"/>
      <c r="AK3" s="522"/>
      <c r="AL3" s="522"/>
      <c r="AM3" s="522"/>
      <c r="AN3" s="522"/>
      <c r="AO3" s="522"/>
      <c r="AP3" s="522"/>
      <c r="AQ3" s="522"/>
      <c r="AR3" s="522"/>
      <c r="AS3" s="522"/>
    </row>
    <row r="4" spans="2:45" ht="30.75" customHeight="1" thickBot="1" x14ac:dyDescent="0.3">
      <c r="C4" s="57"/>
      <c r="D4" s="57"/>
      <c r="E4" s="57"/>
      <c r="F4" s="57"/>
      <c r="G4" s="57"/>
      <c r="H4" s="57"/>
      <c r="I4" s="57"/>
      <c r="J4" s="57"/>
      <c r="K4" s="57"/>
      <c r="L4" s="57"/>
      <c r="M4" s="56"/>
      <c r="N4" s="251" t="s">
        <v>231</v>
      </c>
      <c r="O4" s="56"/>
      <c r="P4" s="56"/>
    </row>
    <row r="5" spans="2:45" ht="21" x14ac:dyDescent="0.25">
      <c r="B5" s="58"/>
      <c r="C5" s="59"/>
      <c r="D5" s="59"/>
      <c r="E5" s="59"/>
      <c r="F5" s="59"/>
      <c r="G5" s="59"/>
      <c r="H5" s="59"/>
      <c r="I5" s="59"/>
      <c r="J5" s="59"/>
      <c r="K5" s="59"/>
      <c r="L5" s="60"/>
      <c r="M5" s="56"/>
      <c r="N5" s="58"/>
      <c r="O5" s="66"/>
      <c r="P5" s="66"/>
      <c r="Q5" s="66"/>
      <c r="R5" s="66"/>
      <c r="S5" s="67"/>
      <c r="T5" s="66"/>
      <c r="U5" s="66"/>
      <c r="V5" s="66"/>
      <c r="W5" s="66"/>
      <c r="X5" s="66"/>
      <c r="Y5" s="66"/>
      <c r="Z5" s="66"/>
      <c r="AA5" s="66"/>
      <c r="AB5" s="66"/>
      <c r="AC5" s="66"/>
      <c r="AD5" s="66"/>
      <c r="AE5" s="66"/>
      <c r="AF5" s="66"/>
      <c r="AG5" s="66"/>
      <c r="AH5" s="66"/>
      <c r="AI5" s="66"/>
      <c r="AJ5" s="66"/>
      <c r="AK5" s="66"/>
      <c r="AL5" s="66"/>
      <c r="AM5" s="66"/>
      <c r="AN5" s="66"/>
      <c r="AO5" s="66"/>
      <c r="AP5" s="66"/>
      <c r="AQ5" s="66"/>
      <c r="AR5" s="66"/>
      <c r="AS5" s="68"/>
    </row>
    <row r="6" spans="2:45" x14ac:dyDescent="0.25">
      <c r="B6" s="42"/>
      <c r="C6" s="493" t="s">
        <v>50</v>
      </c>
      <c r="D6" s="493"/>
      <c r="E6" s="493"/>
      <c r="F6" s="493"/>
      <c r="G6" s="493"/>
      <c r="H6" s="494">
        <f>Info!D4</f>
        <v>0</v>
      </c>
      <c r="I6" s="494"/>
      <c r="J6" s="494"/>
      <c r="K6" s="494"/>
      <c r="L6" s="61"/>
      <c r="N6" s="42"/>
      <c r="O6" s="70"/>
      <c r="P6" s="70"/>
      <c r="Q6" s="496" t="s">
        <v>230</v>
      </c>
      <c r="R6" s="496"/>
      <c r="S6" s="496"/>
      <c r="T6" s="496"/>
      <c r="U6" s="496"/>
      <c r="V6" s="496"/>
      <c r="W6" s="496"/>
      <c r="X6" s="496"/>
      <c r="Y6" s="496"/>
      <c r="Z6" s="496"/>
      <c r="AA6" s="496"/>
      <c r="AB6" s="496"/>
      <c r="AC6" s="496"/>
      <c r="AD6" s="496"/>
      <c r="AE6" s="496"/>
      <c r="AF6" s="496"/>
      <c r="AG6" s="497"/>
      <c r="AH6" s="497"/>
      <c r="AI6" s="497"/>
      <c r="AJ6" s="497"/>
      <c r="AK6" s="497"/>
      <c r="AL6" s="497"/>
      <c r="AM6" s="497"/>
      <c r="AN6" s="497"/>
      <c r="AO6" s="497"/>
      <c r="AP6" s="497"/>
      <c r="AQ6" s="497"/>
      <c r="AR6" s="497"/>
      <c r="AS6" s="43"/>
    </row>
    <row r="7" spans="2:45" x14ac:dyDescent="0.25">
      <c r="B7" s="42"/>
      <c r="C7" s="493" t="s">
        <v>51</v>
      </c>
      <c r="D7" s="493"/>
      <c r="E7" s="493"/>
      <c r="F7" s="493"/>
      <c r="G7" s="493"/>
      <c r="H7" s="495" t="s">
        <v>229</v>
      </c>
      <c r="I7" s="495"/>
      <c r="J7" s="495"/>
      <c r="K7" s="495"/>
      <c r="L7" s="62"/>
      <c r="N7" s="42"/>
      <c r="O7" s="498" t="s">
        <v>115</v>
      </c>
      <c r="P7" s="499"/>
      <c r="Q7" s="504" t="s">
        <v>83</v>
      </c>
      <c r="R7" s="504"/>
      <c r="S7" s="504"/>
      <c r="T7" s="504"/>
      <c r="U7" s="504"/>
      <c r="V7" s="504"/>
      <c r="W7" s="504"/>
      <c r="X7" s="504"/>
      <c r="Y7" s="504"/>
      <c r="Z7" s="504"/>
      <c r="AA7" s="504"/>
      <c r="AB7" s="504"/>
      <c r="AC7" s="504"/>
      <c r="AD7" s="504"/>
      <c r="AE7" s="504"/>
      <c r="AF7" s="504"/>
      <c r="AG7" s="505"/>
      <c r="AH7" s="505"/>
      <c r="AI7" s="505"/>
      <c r="AJ7" s="505"/>
      <c r="AK7" s="505"/>
      <c r="AL7" s="505"/>
      <c r="AM7" s="505"/>
      <c r="AN7" s="505"/>
      <c r="AO7" s="505"/>
      <c r="AP7" s="505"/>
      <c r="AQ7" s="505"/>
      <c r="AR7" s="505"/>
      <c r="AS7" s="43"/>
    </row>
    <row r="8" spans="2:45" x14ac:dyDescent="0.25">
      <c r="B8" s="42"/>
      <c r="C8" s="40"/>
      <c r="D8" s="40"/>
      <c r="E8" s="40"/>
      <c r="F8" s="40"/>
      <c r="G8" s="40"/>
      <c r="H8" s="40"/>
      <c r="I8" s="40"/>
      <c r="J8" s="40"/>
      <c r="K8" s="40"/>
      <c r="L8" s="43"/>
      <c r="N8" s="42"/>
      <c r="O8" s="500"/>
      <c r="P8" s="501"/>
      <c r="Q8" s="506">
        <v>42278</v>
      </c>
      <c r="R8" s="507"/>
      <c r="S8" s="508"/>
      <c r="T8" s="509">
        <v>42309</v>
      </c>
      <c r="U8" s="509"/>
      <c r="V8" s="504"/>
      <c r="W8" s="509">
        <v>42339</v>
      </c>
      <c r="X8" s="509"/>
      <c r="Y8" s="504"/>
      <c r="Z8" s="509">
        <v>42370</v>
      </c>
      <c r="AA8" s="509"/>
      <c r="AB8" s="504"/>
      <c r="AC8" s="509">
        <v>42401</v>
      </c>
      <c r="AD8" s="509"/>
      <c r="AE8" s="509">
        <v>42430</v>
      </c>
      <c r="AF8" s="509"/>
      <c r="AG8" s="509">
        <v>42461</v>
      </c>
      <c r="AH8" s="509"/>
      <c r="AI8" s="509">
        <v>42491</v>
      </c>
      <c r="AJ8" s="509"/>
      <c r="AK8" s="509">
        <v>42522</v>
      </c>
      <c r="AL8" s="509"/>
      <c r="AM8" s="509">
        <v>42552</v>
      </c>
      <c r="AN8" s="509"/>
      <c r="AO8" s="509">
        <v>42583</v>
      </c>
      <c r="AP8" s="509"/>
      <c r="AQ8" s="509">
        <v>42614</v>
      </c>
      <c r="AR8" s="509"/>
      <c r="AS8" s="43"/>
    </row>
    <row r="9" spans="2:45" ht="33.75" x14ac:dyDescent="0.35">
      <c r="B9" s="42"/>
      <c r="C9" s="40"/>
      <c r="D9" s="249" t="s">
        <v>212</v>
      </c>
      <c r="E9" s="250"/>
      <c r="F9" s="70"/>
      <c r="G9" s="129" t="s">
        <v>14</v>
      </c>
      <c r="H9" s="70"/>
      <c r="I9" s="129" t="s">
        <v>186</v>
      </c>
      <c r="J9" s="40"/>
      <c r="K9" s="93" t="s">
        <v>59</v>
      </c>
      <c r="L9" s="43"/>
      <c r="N9" s="42"/>
      <c r="O9" s="502"/>
      <c r="P9" s="503"/>
      <c r="Q9" s="74" t="s">
        <v>170</v>
      </c>
      <c r="R9" s="74" t="s">
        <v>244</v>
      </c>
      <c r="S9" s="75" t="s">
        <v>114</v>
      </c>
      <c r="T9" s="74" t="s">
        <v>170</v>
      </c>
      <c r="U9" s="74" t="s">
        <v>171</v>
      </c>
      <c r="V9" s="75" t="s">
        <v>114</v>
      </c>
      <c r="W9" s="74" t="s">
        <v>170</v>
      </c>
      <c r="X9" s="74" t="s">
        <v>171</v>
      </c>
      <c r="Y9" s="75" t="s">
        <v>114</v>
      </c>
      <c r="Z9" s="74" t="s">
        <v>170</v>
      </c>
      <c r="AA9" s="74" t="s">
        <v>171</v>
      </c>
      <c r="AB9" s="75" t="s">
        <v>114</v>
      </c>
      <c r="AC9" s="74" t="s">
        <v>170</v>
      </c>
      <c r="AD9" s="74" t="s">
        <v>171</v>
      </c>
      <c r="AE9" s="74" t="s">
        <v>170</v>
      </c>
      <c r="AF9" s="74" t="s">
        <v>171</v>
      </c>
      <c r="AG9" s="74" t="s">
        <v>170</v>
      </c>
      <c r="AH9" s="74" t="s">
        <v>171</v>
      </c>
      <c r="AI9" s="74" t="s">
        <v>170</v>
      </c>
      <c r="AJ9" s="74" t="s">
        <v>171</v>
      </c>
      <c r="AK9" s="74" t="s">
        <v>170</v>
      </c>
      <c r="AL9" s="74" t="s">
        <v>171</v>
      </c>
      <c r="AM9" s="74" t="s">
        <v>170</v>
      </c>
      <c r="AN9" s="74" t="s">
        <v>171</v>
      </c>
      <c r="AO9" s="74" t="s">
        <v>170</v>
      </c>
      <c r="AP9" s="74" t="s">
        <v>171</v>
      </c>
      <c r="AQ9" s="74" t="s">
        <v>170</v>
      </c>
      <c r="AR9" s="74" t="s">
        <v>171</v>
      </c>
      <c r="AS9" s="43"/>
    </row>
    <row r="10" spans="2:45" x14ac:dyDescent="0.25">
      <c r="B10" s="42"/>
      <c r="C10" s="40"/>
      <c r="D10" s="69" t="s">
        <v>0</v>
      </c>
      <c r="E10" s="64"/>
      <c r="F10" s="40"/>
      <c r="G10" s="69" t="s">
        <v>1</v>
      </c>
      <c r="H10" s="40"/>
      <c r="I10" s="69" t="s">
        <v>1</v>
      </c>
      <c r="J10" s="40"/>
      <c r="K10" s="98" t="s">
        <v>1</v>
      </c>
      <c r="L10" s="43"/>
      <c r="N10" s="42"/>
      <c r="O10" s="514" t="s">
        <v>84</v>
      </c>
      <c r="P10" s="80">
        <v>42309</v>
      </c>
      <c r="Q10" s="515"/>
      <c r="R10" s="515"/>
      <c r="S10" s="254"/>
      <c r="T10" s="87"/>
      <c r="U10" s="87"/>
      <c r="V10" s="254"/>
      <c r="W10" s="87"/>
      <c r="X10" s="87"/>
      <c r="Y10" s="87"/>
      <c r="Z10" s="87"/>
      <c r="AA10" s="87"/>
      <c r="AB10" s="87"/>
      <c r="AC10" s="87"/>
      <c r="AD10" s="87"/>
      <c r="AE10" s="87"/>
      <c r="AF10" s="87"/>
      <c r="AG10" s="87"/>
      <c r="AH10" s="87"/>
      <c r="AI10" s="87"/>
      <c r="AJ10" s="87"/>
      <c r="AK10" s="87"/>
      <c r="AL10" s="87"/>
      <c r="AM10" s="87"/>
      <c r="AN10" s="87"/>
      <c r="AO10" s="87"/>
      <c r="AP10" s="87"/>
      <c r="AQ10" s="87"/>
      <c r="AR10" s="87"/>
      <c r="AS10" s="43"/>
    </row>
    <row r="11" spans="2:45" x14ac:dyDescent="0.25">
      <c r="B11" s="42"/>
      <c r="C11" s="40"/>
      <c r="D11" s="5"/>
      <c r="E11" s="40"/>
      <c r="F11" s="40"/>
      <c r="G11" s="5"/>
      <c r="H11" s="40"/>
      <c r="I11" s="5"/>
      <c r="J11" s="40"/>
      <c r="K11" s="237">
        <f>IF(K24&lt;0.05*I24,K24,0.05*I24)</f>
        <v>0</v>
      </c>
      <c r="L11" s="43"/>
      <c r="N11" s="42"/>
      <c r="O11" s="514"/>
      <c r="P11" s="80">
        <f>P10+31</f>
        <v>42340</v>
      </c>
      <c r="Q11" s="938"/>
      <c r="R11" s="938"/>
      <c r="S11" s="254"/>
      <c r="T11" s="515"/>
      <c r="U11" s="515"/>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43"/>
    </row>
    <row r="12" spans="2:45" ht="15" customHeight="1" x14ac:dyDescent="0.25">
      <c r="B12" s="42"/>
      <c r="C12" s="40"/>
      <c r="D12" s="71"/>
      <c r="E12" s="40"/>
      <c r="F12" s="71"/>
      <c r="G12" s="40"/>
      <c r="H12" s="72"/>
      <c r="I12" s="40"/>
      <c r="J12" s="40"/>
      <c r="K12" s="40"/>
      <c r="L12" s="43"/>
      <c r="N12" s="42"/>
      <c r="O12" s="514"/>
      <c r="P12" s="80">
        <f t="shared" ref="P12:P21" si="0">P11+31</f>
        <v>42371</v>
      </c>
      <c r="Q12" s="938"/>
      <c r="R12" s="938"/>
      <c r="S12" s="254"/>
      <c r="T12" s="938"/>
      <c r="U12" s="938"/>
      <c r="V12" s="87"/>
      <c r="W12" s="515"/>
      <c r="X12" s="515"/>
      <c r="Y12" s="87"/>
      <c r="Z12" s="87"/>
      <c r="AA12" s="87"/>
      <c r="AB12" s="87"/>
      <c r="AC12" s="87"/>
      <c r="AD12" s="87"/>
      <c r="AE12" s="87"/>
      <c r="AF12" s="87"/>
      <c r="AG12" s="87"/>
      <c r="AH12" s="87"/>
      <c r="AI12" s="87"/>
      <c r="AJ12" s="87"/>
      <c r="AK12" s="87"/>
      <c r="AL12" s="87"/>
      <c r="AM12" s="87"/>
      <c r="AN12" s="87"/>
      <c r="AO12" s="87"/>
      <c r="AP12" s="87"/>
      <c r="AQ12" s="87"/>
      <c r="AR12" s="87"/>
      <c r="AS12" s="43"/>
    </row>
    <row r="13" spans="2:45" ht="16.5" thickBot="1" x14ac:dyDescent="0.3">
      <c r="B13" s="42"/>
      <c r="C13" s="73"/>
      <c r="D13" s="40"/>
      <c r="E13" s="40"/>
      <c r="F13" s="40"/>
      <c r="G13" s="40"/>
      <c r="H13" s="40"/>
      <c r="I13" s="40"/>
      <c r="J13" s="40"/>
      <c r="K13" s="40"/>
      <c r="L13" s="43"/>
      <c r="N13" s="42"/>
      <c r="O13" s="514"/>
      <c r="P13" s="80">
        <f t="shared" si="0"/>
        <v>42402</v>
      </c>
      <c r="Q13" s="938"/>
      <c r="R13" s="938"/>
      <c r="S13" s="254"/>
      <c r="T13" s="938"/>
      <c r="U13" s="938"/>
      <c r="V13" s="87"/>
      <c r="W13" s="938"/>
      <c r="X13" s="938"/>
      <c r="Y13" s="87"/>
      <c r="Z13" s="515"/>
      <c r="AA13" s="515"/>
      <c r="AB13" s="87"/>
      <c r="AC13" s="87"/>
      <c r="AD13" s="87"/>
      <c r="AE13" s="87"/>
      <c r="AF13" s="87"/>
      <c r="AG13" s="87"/>
      <c r="AH13" s="87"/>
      <c r="AI13" s="87"/>
      <c r="AJ13" s="87"/>
      <c r="AK13" s="87"/>
      <c r="AL13" s="87"/>
      <c r="AM13" s="87"/>
      <c r="AN13" s="87"/>
      <c r="AO13" s="87"/>
      <c r="AP13" s="87"/>
      <c r="AQ13" s="87"/>
      <c r="AR13" s="87"/>
      <c r="AS13" s="43"/>
    </row>
    <row r="14" spans="2:45" ht="30" customHeight="1" x14ac:dyDescent="0.25">
      <c r="B14" s="42"/>
      <c r="C14" s="510" t="s">
        <v>3</v>
      </c>
      <c r="D14" s="511"/>
      <c r="E14" s="511"/>
      <c r="F14" s="76" t="s">
        <v>18</v>
      </c>
      <c r="G14" s="76" t="s">
        <v>265</v>
      </c>
      <c r="H14" s="76" t="s">
        <v>266</v>
      </c>
      <c r="I14" s="76" t="s">
        <v>19</v>
      </c>
      <c r="J14" s="77" t="s">
        <v>12</v>
      </c>
      <c r="K14" s="78" t="s">
        <v>13</v>
      </c>
      <c r="L14" s="79"/>
      <c r="N14" s="42"/>
      <c r="O14" s="514"/>
      <c r="P14" s="80">
        <f t="shared" si="0"/>
        <v>42433</v>
      </c>
      <c r="Q14" s="938"/>
      <c r="R14" s="938"/>
      <c r="S14" s="254"/>
      <c r="T14" s="938"/>
      <c r="U14" s="938"/>
      <c r="V14" s="87"/>
      <c r="W14" s="938"/>
      <c r="X14" s="938"/>
      <c r="Y14" s="87"/>
      <c r="Z14" s="938"/>
      <c r="AA14" s="938"/>
      <c r="AB14" s="87"/>
      <c r="AC14" s="515"/>
      <c r="AD14" s="515"/>
      <c r="AE14" s="87"/>
      <c r="AF14" s="87"/>
      <c r="AG14" s="87"/>
      <c r="AH14" s="87"/>
      <c r="AI14" s="87"/>
      <c r="AJ14" s="87"/>
      <c r="AK14" s="87"/>
      <c r="AL14" s="87"/>
      <c r="AM14" s="87"/>
      <c r="AN14" s="87"/>
      <c r="AO14" s="87"/>
      <c r="AP14" s="87"/>
      <c r="AQ14" s="87"/>
      <c r="AR14" s="87"/>
      <c r="AS14" s="43"/>
    </row>
    <row r="15" spans="2:45" ht="15" customHeight="1" x14ac:dyDescent="0.25">
      <c r="B15" s="42"/>
      <c r="C15" s="512"/>
      <c r="D15" s="513"/>
      <c r="E15" s="513"/>
      <c r="F15" s="82" t="s">
        <v>1</v>
      </c>
      <c r="G15" s="82" t="s">
        <v>1</v>
      </c>
      <c r="H15" s="82" t="s">
        <v>1</v>
      </c>
      <c r="I15" s="82" t="s">
        <v>1</v>
      </c>
      <c r="J15" s="82" t="s">
        <v>1</v>
      </c>
      <c r="K15" s="83" t="s">
        <v>1</v>
      </c>
      <c r="L15" s="84"/>
      <c r="N15" s="42"/>
      <c r="O15" s="514"/>
      <c r="P15" s="80">
        <f t="shared" si="0"/>
        <v>42464</v>
      </c>
      <c r="Q15" s="938"/>
      <c r="R15" s="938"/>
      <c r="S15" s="254"/>
      <c r="T15" s="938"/>
      <c r="U15" s="938"/>
      <c r="V15" s="87"/>
      <c r="W15" s="938"/>
      <c r="X15" s="938"/>
      <c r="Y15" s="87"/>
      <c r="Z15" s="938"/>
      <c r="AA15" s="938"/>
      <c r="AB15" s="87"/>
      <c r="AC15" s="938"/>
      <c r="AD15" s="938"/>
      <c r="AE15" s="515"/>
      <c r="AF15" s="515"/>
      <c r="AG15" s="87"/>
      <c r="AH15" s="87"/>
      <c r="AI15" s="87"/>
      <c r="AJ15" s="87"/>
      <c r="AK15" s="87"/>
      <c r="AL15" s="87"/>
      <c r="AM15" s="87"/>
      <c r="AN15" s="87"/>
      <c r="AO15" s="87"/>
      <c r="AP15" s="87"/>
      <c r="AQ15" s="87"/>
      <c r="AR15" s="87"/>
      <c r="AS15" s="43"/>
    </row>
    <row r="16" spans="2:45" x14ac:dyDescent="0.25">
      <c r="B16" s="42"/>
      <c r="C16" s="516" t="s">
        <v>4</v>
      </c>
      <c r="D16" s="517"/>
      <c r="E16" s="517"/>
      <c r="F16" s="6"/>
      <c r="G16" s="6"/>
      <c r="H16" s="6"/>
      <c r="I16" s="85">
        <f>F16-G16-H16</f>
        <v>0</v>
      </c>
      <c r="J16" s="6"/>
      <c r="K16" s="6"/>
      <c r="L16" s="86"/>
      <c r="N16" s="42"/>
      <c r="O16" s="514"/>
      <c r="P16" s="80">
        <f t="shared" si="0"/>
        <v>42495</v>
      </c>
      <c r="Q16" s="938"/>
      <c r="R16" s="938"/>
      <c r="S16" s="254"/>
      <c r="T16" s="938"/>
      <c r="U16" s="938"/>
      <c r="V16" s="87"/>
      <c r="W16" s="938"/>
      <c r="X16" s="938"/>
      <c r="Y16" s="87"/>
      <c r="Z16" s="938"/>
      <c r="AA16" s="938"/>
      <c r="AB16" s="87"/>
      <c r="AC16" s="938"/>
      <c r="AD16" s="938"/>
      <c r="AE16" s="938"/>
      <c r="AF16" s="938"/>
      <c r="AG16" s="515"/>
      <c r="AH16" s="515"/>
      <c r="AI16" s="87"/>
      <c r="AJ16" s="87"/>
      <c r="AK16" s="87"/>
      <c r="AL16" s="87"/>
      <c r="AM16" s="87"/>
      <c r="AN16" s="87"/>
      <c r="AO16" s="87"/>
      <c r="AP16" s="87"/>
      <c r="AQ16" s="87"/>
      <c r="AR16" s="87"/>
      <c r="AS16" s="43"/>
    </row>
    <row r="17" spans="2:45" x14ac:dyDescent="0.25">
      <c r="B17" s="42"/>
      <c r="C17" s="516" t="s">
        <v>5</v>
      </c>
      <c r="D17" s="517"/>
      <c r="E17" s="517"/>
      <c r="F17" s="6"/>
      <c r="G17" s="6"/>
      <c r="H17" s="6"/>
      <c r="I17" s="85">
        <f t="shared" ref="I17:I23" si="1">F17-G17-H17</f>
        <v>0</v>
      </c>
      <c r="J17" s="6"/>
      <c r="K17" s="6"/>
      <c r="L17" s="86"/>
      <c r="N17" s="42"/>
      <c r="O17" s="514"/>
      <c r="P17" s="80">
        <f t="shared" si="0"/>
        <v>42526</v>
      </c>
      <c r="Q17" s="939"/>
      <c r="R17" s="939"/>
      <c r="S17" s="254"/>
      <c r="T17" s="938"/>
      <c r="U17" s="938"/>
      <c r="V17" s="87"/>
      <c r="W17" s="938"/>
      <c r="X17" s="938"/>
      <c r="Y17" s="87"/>
      <c r="Z17" s="938"/>
      <c r="AA17" s="938"/>
      <c r="AB17" s="87"/>
      <c r="AC17" s="938"/>
      <c r="AD17" s="938"/>
      <c r="AE17" s="938"/>
      <c r="AF17" s="938"/>
      <c r="AG17" s="563"/>
      <c r="AH17" s="563"/>
      <c r="AI17" s="515"/>
      <c r="AJ17" s="515"/>
      <c r="AK17" s="87"/>
      <c r="AL17" s="87"/>
      <c r="AM17" s="87"/>
      <c r="AN17" s="87"/>
      <c r="AO17" s="87"/>
      <c r="AP17" s="87"/>
      <c r="AQ17" s="87"/>
      <c r="AR17" s="87"/>
      <c r="AS17" s="43"/>
    </row>
    <row r="18" spans="2:45" ht="15" customHeight="1" x14ac:dyDescent="0.25">
      <c r="B18" s="42"/>
      <c r="C18" s="516" t="s">
        <v>10</v>
      </c>
      <c r="D18" s="517"/>
      <c r="E18" s="517"/>
      <c r="F18" s="6"/>
      <c r="G18" s="6"/>
      <c r="H18" s="6"/>
      <c r="I18" s="85">
        <f>F18-G18-H18</f>
        <v>0</v>
      </c>
      <c r="J18" s="6"/>
      <c r="K18" s="6"/>
      <c r="L18" s="86"/>
      <c r="N18" s="42"/>
      <c r="O18" s="514"/>
      <c r="P18" s="80">
        <f t="shared" si="0"/>
        <v>42557</v>
      </c>
      <c r="Q18" s="28"/>
      <c r="R18" s="28"/>
      <c r="S18" s="88">
        <f>(Q18-R18)*0.1</f>
        <v>0</v>
      </c>
      <c r="T18" s="939"/>
      <c r="U18" s="939"/>
      <c r="V18" s="87"/>
      <c r="W18" s="938"/>
      <c r="X18" s="938"/>
      <c r="Y18" s="87"/>
      <c r="Z18" s="938"/>
      <c r="AA18" s="938"/>
      <c r="AB18" s="87"/>
      <c r="AC18" s="938"/>
      <c r="AD18" s="938"/>
      <c r="AE18" s="938"/>
      <c r="AF18" s="938"/>
      <c r="AG18" s="563"/>
      <c r="AH18" s="563"/>
      <c r="AI18" s="563"/>
      <c r="AJ18" s="563"/>
      <c r="AK18" s="515"/>
      <c r="AL18" s="515"/>
      <c r="AM18" s="87"/>
      <c r="AN18" s="87"/>
      <c r="AO18" s="87"/>
      <c r="AP18" s="87"/>
      <c r="AQ18" s="87"/>
      <c r="AR18" s="87"/>
      <c r="AS18" s="43"/>
    </row>
    <row r="19" spans="2:45" x14ac:dyDescent="0.25">
      <c r="B19" s="42"/>
      <c r="C19" s="516" t="s">
        <v>9</v>
      </c>
      <c r="D19" s="517"/>
      <c r="E19" s="517"/>
      <c r="F19" s="6"/>
      <c r="G19" s="6"/>
      <c r="H19" s="6"/>
      <c r="I19" s="85">
        <f>F19-G19-H19</f>
        <v>0</v>
      </c>
      <c r="J19" s="6"/>
      <c r="K19" s="6"/>
      <c r="L19" s="86"/>
      <c r="N19" s="42"/>
      <c r="O19" s="514"/>
      <c r="P19" s="80">
        <f t="shared" si="0"/>
        <v>42588</v>
      </c>
      <c r="Q19" s="28"/>
      <c r="R19" s="28"/>
      <c r="S19" s="88">
        <f>(Q19-R19)*0.2</f>
        <v>0</v>
      </c>
      <c r="T19" s="28"/>
      <c r="U19" s="28"/>
      <c r="V19" s="88">
        <f>(T19-U19)*0.1</f>
        <v>0</v>
      </c>
      <c r="W19" s="939"/>
      <c r="X19" s="939"/>
      <c r="Y19" s="87"/>
      <c r="Z19" s="938"/>
      <c r="AA19" s="938"/>
      <c r="AB19" s="87"/>
      <c r="AC19" s="938"/>
      <c r="AD19" s="938"/>
      <c r="AE19" s="938"/>
      <c r="AF19" s="938"/>
      <c r="AG19" s="563"/>
      <c r="AH19" s="563"/>
      <c r="AI19" s="563"/>
      <c r="AJ19" s="563"/>
      <c r="AK19" s="563"/>
      <c r="AL19" s="563"/>
      <c r="AM19" s="515"/>
      <c r="AN19" s="515"/>
      <c r="AO19" s="87"/>
      <c r="AP19" s="87"/>
      <c r="AQ19" s="87"/>
      <c r="AR19" s="87"/>
      <c r="AS19" s="43"/>
    </row>
    <row r="20" spans="2:45" x14ac:dyDescent="0.25">
      <c r="B20" s="42"/>
      <c r="C20" s="516" t="s">
        <v>8</v>
      </c>
      <c r="D20" s="517"/>
      <c r="E20" s="517"/>
      <c r="F20" s="6"/>
      <c r="G20" s="6"/>
      <c r="H20" s="6"/>
      <c r="I20" s="85">
        <f t="shared" si="1"/>
        <v>0</v>
      </c>
      <c r="J20" s="6"/>
      <c r="K20" s="6"/>
      <c r="L20" s="86"/>
      <c r="N20" s="42"/>
      <c r="O20" s="514"/>
      <c r="P20" s="80">
        <f t="shared" si="0"/>
        <v>42619</v>
      </c>
      <c r="Q20" s="28"/>
      <c r="R20" s="28"/>
      <c r="S20" s="88">
        <f>(Q20-R20)*0.3</f>
        <v>0</v>
      </c>
      <c r="T20" s="28"/>
      <c r="U20" s="28"/>
      <c r="V20" s="88">
        <f>(T20-U20)*0.2</f>
        <v>0</v>
      </c>
      <c r="W20" s="28"/>
      <c r="X20" s="28"/>
      <c r="Y20" s="88">
        <f>(W20-X20)*0.1</f>
        <v>0</v>
      </c>
      <c r="Z20" s="939"/>
      <c r="AA20" s="939"/>
      <c r="AB20" s="87"/>
      <c r="AC20" s="938"/>
      <c r="AD20" s="938"/>
      <c r="AE20" s="938"/>
      <c r="AF20" s="938"/>
      <c r="AG20" s="563"/>
      <c r="AH20" s="563"/>
      <c r="AI20" s="563"/>
      <c r="AJ20" s="563"/>
      <c r="AK20" s="563"/>
      <c r="AL20" s="563"/>
      <c r="AM20" s="563"/>
      <c r="AN20" s="563"/>
      <c r="AO20" s="515"/>
      <c r="AP20" s="515"/>
      <c r="AQ20" s="87"/>
      <c r="AR20" s="87"/>
      <c r="AS20" s="43"/>
    </row>
    <row r="21" spans="2:45" x14ac:dyDescent="0.25">
      <c r="B21" s="42"/>
      <c r="C21" s="516" t="s">
        <v>159</v>
      </c>
      <c r="D21" s="517"/>
      <c r="E21" s="517"/>
      <c r="F21" s="6"/>
      <c r="G21" s="6"/>
      <c r="H21" s="6"/>
      <c r="I21" s="85">
        <f t="shared" si="1"/>
        <v>0</v>
      </c>
      <c r="J21" s="6"/>
      <c r="K21" s="6"/>
      <c r="L21" s="86"/>
      <c r="N21" s="42"/>
      <c r="O21" s="514"/>
      <c r="P21" s="80">
        <f t="shared" si="0"/>
        <v>42650</v>
      </c>
      <c r="Q21" s="28"/>
      <c r="R21" s="28"/>
      <c r="S21" s="88">
        <f>(Q21-R21)*0.4</f>
        <v>0</v>
      </c>
      <c r="T21" s="28"/>
      <c r="U21" s="28"/>
      <c r="V21" s="88">
        <f>(T21-U21)*0.3</f>
        <v>0</v>
      </c>
      <c r="W21" s="28"/>
      <c r="X21" s="28"/>
      <c r="Y21" s="88">
        <f>(W21-X21)*0.2</f>
        <v>0</v>
      </c>
      <c r="Z21" s="28"/>
      <c r="AA21" s="28"/>
      <c r="AB21" s="88">
        <f>(Z21-AA21)*0.1</f>
        <v>0</v>
      </c>
      <c r="AC21" s="939"/>
      <c r="AD21" s="939"/>
      <c r="AE21" s="939"/>
      <c r="AF21" s="939"/>
      <c r="AG21" s="564"/>
      <c r="AH21" s="564"/>
      <c r="AI21" s="564"/>
      <c r="AJ21" s="564"/>
      <c r="AK21" s="564"/>
      <c r="AL21" s="564"/>
      <c r="AM21" s="564"/>
      <c r="AN21" s="564"/>
      <c r="AO21" s="564"/>
      <c r="AP21" s="564"/>
      <c r="AQ21" s="255"/>
      <c r="AR21" s="255"/>
      <c r="AS21" s="43"/>
    </row>
    <row r="22" spans="2:45" x14ac:dyDescent="0.25">
      <c r="B22" s="42"/>
      <c r="C22" s="516" t="s">
        <v>160</v>
      </c>
      <c r="D22" s="517"/>
      <c r="E22" s="517"/>
      <c r="F22" s="6"/>
      <c r="G22" s="6"/>
      <c r="H22" s="6"/>
      <c r="I22" s="85">
        <f t="shared" si="1"/>
        <v>0</v>
      </c>
      <c r="J22" s="6"/>
      <c r="K22" s="6"/>
      <c r="L22" s="86"/>
      <c r="N22" s="42"/>
      <c r="O22" s="95"/>
      <c r="P22" s="96" t="s">
        <v>86</v>
      </c>
      <c r="Q22" s="97">
        <f>SUM(Q10:Q21)</f>
        <v>0</v>
      </c>
      <c r="R22" s="97">
        <f t="shared" ref="R22:AR22" si="2">SUM(R10:R21)</f>
        <v>0</v>
      </c>
      <c r="S22" s="97">
        <f t="shared" si="2"/>
        <v>0</v>
      </c>
      <c r="T22" s="97">
        <f t="shared" si="2"/>
        <v>0</v>
      </c>
      <c r="U22" s="97">
        <f t="shared" si="2"/>
        <v>0</v>
      </c>
      <c r="V22" s="97">
        <f t="shared" si="2"/>
        <v>0</v>
      </c>
      <c r="W22" s="97">
        <f t="shared" si="2"/>
        <v>0</v>
      </c>
      <c r="X22" s="97">
        <f t="shared" si="2"/>
        <v>0</v>
      </c>
      <c r="Y22" s="97">
        <f t="shared" si="2"/>
        <v>0</v>
      </c>
      <c r="Z22" s="97">
        <f t="shared" si="2"/>
        <v>0</v>
      </c>
      <c r="AA22" s="97">
        <f t="shared" si="2"/>
        <v>0</v>
      </c>
      <c r="AB22" s="97">
        <f t="shared" si="2"/>
        <v>0</v>
      </c>
      <c r="AC22" s="97">
        <f t="shared" si="2"/>
        <v>0</v>
      </c>
      <c r="AD22" s="97">
        <f t="shared" si="2"/>
        <v>0</v>
      </c>
      <c r="AE22" s="97">
        <f t="shared" si="2"/>
        <v>0</v>
      </c>
      <c r="AF22" s="97">
        <f t="shared" si="2"/>
        <v>0</v>
      </c>
      <c r="AG22" s="97">
        <f t="shared" si="2"/>
        <v>0</v>
      </c>
      <c r="AH22" s="97">
        <f t="shared" si="2"/>
        <v>0</v>
      </c>
      <c r="AI22" s="97">
        <f t="shared" si="2"/>
        <v>0</v>
      </c>
      <c r="AJ22" s="97">
        <f t="shared" si="2"/>
        <v>0</v>
      </c>
      <c r="AK22" s="97">
        <f t="shared" si="2"/>
        <v>0</v>
      </c>
      <c r="AL22" s="97">
        <f t="shared" si="2"/>
        <v>0</v>
      </c>
      <c r="AM22" s="97">
        <f t="shared" si="2"/>
        <v>0</v>
      </c>
      <c r="AN22" s="97">
        <f t="shared" si="2"/>
        <v>0</v>
      </c>
      <c r="AO22" s="97">
        <f t="shared" si="2"/>
        <v>0</v>
      </c>
      <c r="AP22" s="97">
        <f t="shared" si="2"/>
        <v>0</v>
      </c>
      <c r="AQ22" s="97">
        <f t="shared" si="2"/>
        <v>0</v>
      </c>
      <c r="AR22" s="97">
        <f t="shared" si="2"/>
        <v>0</v>
      </c>
      <c r="AS22" s="43"/>
    </row>
    <row r="23" spans="2:45" x14ac:dyDescent="0.25">
      <c r="B23" s="42"/>
      <c r="C23" s="516" t="s">
        <v>161</v>
      </c>
      <c r="D23" s="517"/>
      <c r="E23" s="517"/>
      <c r="F23" s="6"/>
      <c r="G23" s="6"/>
      <c r="H23" s="6"/>
      <c r="I23" s="85">
        <f t="shared" si="1"/>
        <v>0</v>
      </c>
      <c r="J23" s="6"/>
      <c r="K23" s="6"/>
      <c r="L23" s="86"/>
      <c r="N23" s="42"/>
      <c r="O23" s="40"/>
      <c r="P23" s="40"/>
      <c r="Q23" s="40"/>
      <c r="R23" s="40"/>
      <c r="S23" s="99"/>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3"/>
    </row>
    <row r="24" spans="2:45" ht="15.75" thickBot="1" x14ac:dyDescent="0.3">
      <c r="B24" s="42"/>
      <c r="C24" s="518" t="s">
        <v>86</v>
      </c>
      <c r="D24" s="519"/>
      <c r="E24" s="519"/>
      <c r="F24" s="89">
        <f t="shared" ref="F24:K24" si="3">SUM(F16:F23)</f>
        <v>0</v>
      </c>
      <c r="G24" s="89">
        <f t="shared" si="3"/>
        <v>0</v>
      </c>
      <c r="H24" s="89">
        <f t="shared" si="3"/>
        <v>0</v>
      </c>
      <c r="I24" s="89">
        <f t="shared" si="3"/>
        <v>0</v>
      </c>
      <c r="J24" s="89">
        <f t="shared" si="3"/>
        <v>0</v>
      </c>
      <c r="K24" s="89">
        <f t="shared" si="3"/>
        <v>0</v>
      </c>
      <c r="L24" s="90"/>
      <c r="N24" s="10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103"/>
    </row>
    <row r="25" spans="2:45" x14ac:dyDescent="0.25">
      <c r="B25" s="42"/>
      <c r="C25" s="91"/>
      <c r="D25" s="91"/>
      <c r="E25" s="91"/>
      <c r="F25" s="92"/>
      <c r="G25" s="92"/>
      <c r="H25" s="92"/>
      <c r="I25" s="92"/>
      <c r="J25" s="40"/>
      <c r="K25" s="40"/>
      <c r="L25" s="43"/>
      <c r="N25" s="100"/>
      <c r="O25" s="70"/>
      <c r="P25" s="70"/>
      <c r="Q25" s="496" t="s">
        <v>230</v>
      </c>
      <c r="R25" s="496"/>
      <c r="S25" s="496"/>
      <c r="T25" s="496"/>
      <c r="U25" s="496"/>
      <c r="V25" s="496"/>
      <c r="W25" s="496"/>
      <c r="X25" s="496"/>
      <c r="Y25" s="496"/>
      <c r="Z25" s="496"/>
      <c r="AA25" s="496"/>
      <c r="AB25" s="496"/>
      <c r="AC25" s="496"/>
      <c r="AD25" s="496"/>
      <c r="AE25" s="496"/>
      <c r="AF25" s="496"/>
      <c r="AG25" s="497"/>
      <c r="AH25" s="497"/>
      <c r="AI25" s="497"/>
      <c r="AJ25" s="497"/>
      <c r="AK25" s="497"/>
      <c r="AL25" s="497"/>
      <c r="AM25" s="497"/>
      <c r="AN25" s="497"/>
      <c r="AO25" s="497"/>
      <c r="AP25" s="497"/>
      <c r="AQ25" s="497"/>
      <c r="AR25" s="497"/>
      <c r="AS25" s="103"/>
    </row>
    <row r="26" spans="2:45" x14ac:dyDescent="0.25">
      <c r="B26" s="42"/>
      <c r="C26" s="91"/>
      <c r="D26" s="91"/>
      <c r="E26" s="91"/>
      <c r="F26" s="92"/>
      <c r="G26" s="92"/>
      <c r="H26" s="92"/>
      <c r="I26" s="234"/>
      <c r="J26" s="234"/>
      <c r="K26" s="40"/>
      <c r="L26" s="94"/>
      <c r="N26" s="106"/>
      <c r="O26" s="498" t="s">
        <v>178</v>
      </c>
      <c r="P26" s="499"/>
      <c r="Q26" s="504" t="s">
        <v>83</v>
      </c>
      <c r="R26" s="504"/>
      <c r="S26" s="504"/>
      <c r="T26" s="504"/>
      <c r="U26" s="504"/>
      <c r="V26" s="504"/>
      <c r="W26" s="504"/>
      <c r="X26" s="504"/>
      <c r="Y26" s="504"/>
      <c r="Z26" s="504"/>
      <c r="AA26" s="504"/>
      <c r="AB26" s="504"/>
      <c r="AC26" s="504"/>
      <c r="AD26" s="504"/>
      <c r="AE26" s="504"/>
      <c r="AF26" s="504"/>
      <c r="AG26" s="505"/>
      <c r="AH26" s="505"/>
      <c r="AI26" s="505"/>
      <c r="AJ26" s="505"/>
      <c r="AK26" s="505"/>
      <c r="AL26" s="505"/>
      <c r="AM26" s="505"/>
      <c r="AN26" s="505"/>
      <c r="AO26" s="505"/>
      <c r="AP26" s="505"/>
      <c r="AQ26" s="505"/>
      <c r="AR26" s="505"/>
      <c r="AS26" s="43"/>
    </row>
    <row r="27" spans="2:45" ht="15.75" thickBot="1" x14ac:dyDescent="0.3">
      <c r="B27" s="104"/>
      <c r="C27" s="48"/>
      <c r="D27" s="48"/>
      <c r="E27" s="48"/>
      <c r="F27" s="48"/>
      <c r="G27" s="48"/>
      <c r="H27" s="48"/>
      <c r="I27" s="257"/>
      <c r="J27" s="257"/>
      <c r="K27" s="48"/>
      <c r="L27" s="258"/>
      <c r="N27" s="106"/>
      <c r="O27" s="500"/>
      <c r="P27" s="501"/>
      <c r="Q27" s="506">
        <v>42278</v>
      </c>
      <c r="R27" s="507"/>
      <c r="S27" s="508"/>
      <c r="T27" s="509">
        <v>42309</v>
      </c>
      <c r="U27" s="509"/>
      <c r="V27" s="504"/>
      <c r="W27" s="509">
        <v>42339</v>
      </c>
      <c r="X27" s="509"/>
      <c r="Y27" s="504"/>
      <c r="Z27" s="509">
        <v>42370</v>
      </c>
      <c r="AA27" s="509"/>
      <c r="AB27" s="504"/>
      <c r="AC27" s="509">
        <v>42401</v>
      </c>
      <c r="AD27" s="509"/>
      <c r="AE27" s="509">
        <v>42430</v>
      </c>
      <c r="AF27" s="509"/>
      <c r="AG27" s="509">
        <v>42461</v>
      </c>
      <c r="AH27" s="509"/>
      <c r="AI27" s="509">
        <v>42491</v>
      </c>
      <c r="AJ27" s="509"/>
      <c r="AK27" s="509">
        <v>42522</v>
      </c>
      <c r="AL27" s="509"/>
      <c r="AM27" s="509">
        <v>42552</v>
      </c>
      <c r="AN27" s="509"/>
      <c r="AO27" s="509">
        <v>42583</v>
      </c>
      <c r="AP27" s="509"/>
      <c r="AQ27" s="509">
        <v>42614</v>
      </c>
      <c r="AR27" s="509"/>
      <c r="AS27" s="43"/>
    </row>
    <row r="28" spans="2:45" s="102" customFormat="1" ht="33.75" x14ac:dyDescent="0.25">
      <c r="B28" s="70"/>
      <c r="C28" s="70"/>
      <c r="D28" s="70"/>
      <c r="E28" s="70"/>
      <c r="F28" s="70"/>
      <c r="G28" s="70"/>
      <c r="H28" s="70"/>
      <c r="I28" s="236"/>
      <c r="J28" s="236"/>
      <c r="K28" s="70"/>
      <c r="L28" s="72"/>
      <c r="N28" s="106"/>
      <c r="O28" s="502"/>
      <c r="P28" s="503"/>
      <c r="Q28" s="74" t="s">
        <v>179</v>
      </c>
      <c r="R28" s="74" t="s">
        <v>180</v>
      </c>
      <c r="S28" s="75" t="s">
        <v>177</v>
      </c>
      <c r="T28" s="74" t="s">
        <v>179</v>
      </c>
      <c r="U28" s="74" t="s">
        <v>180</v>
      </c>
      <c r="V28" s="75" t="s">
        <v>177</v>
      </c>
      <c r="W28" s="74" t="s">
        <v>179</v>
      </c>
      <c r="X28" s="74" t="s">
        <v>180</v>
      </c>
      <c r="Y28" s="75" t="s">
        <v>177</v>
      </c>
      <c r="Z28" s="74" t="s">
        <v>179</v>
      </c>
      <c r="AA28" s="74" t="s">
        <v>180</v>
      </c>
      <c r="AB28" s="75" t="s">
        <v>177</v>
      </c>
      <c r="AC28" s="74" t="s">
        <v>179</v>
      </c>
      <c r="AD28" s="74" t="s">
        <v>180</v>
      </c>
      <c r="AE28" s="74" t="s">
        <v>179</v>
      </c>
      <c r="AF28" s="74" t="s">
        <v>180</v>
      </c>
      <c r="AG28" s="74" t="s">
        <v>179</v>
      </c>
      <c r="AH28" s="74" t="s">
        <v>180</v>
      </c>
      <c r="AI28" s="74" t="s">
        <v>179</v>
      </c>
      <c r="AJ28" s="74" t="s">
        <v>180</v>
      </c>
      <c r="AK28" s="74" t="s">
        <v>179</v>
      </c>
      <c r="AL28" s="74" t="s">
        <v>180</v>
      </c>
      <c r="AM28" s="74" t="s">
        <v>179</v>
      </c>
      <c r="AN28" s="74" t="s">
        <v>180</v>
      </c>
      <c r="AO28" s="74" t="s">
        <v>179</v>
      </c>
      <c r="AP28" s="74" t="s">
        <v>180</v>
      </c>
      <c r="AQ28" s="74" t="s">
        <v>179</v>
      </c>
      <c r="AR28" s="74" t="s">
        <v>180</v>
      </c>
      <c r="AS28" s="43"/>
    </row>
    <row r="29" spans="2:45" s="102" customFormat="1" x14ac:dyDescent="0.25">
      <c r="B29" s="70"/>
      <c r="C29" s="50"/>
      <c r="D29" s="51" t="s">
        <v>47</v>
      </c>
      <c r="E29" s="70"/>
      <c r="F29" s="70"/>
      <c r="G29" s="70"/>
      <c r="H29" s="70"/>
      <c r="I29" s="70"/>
      <c r="J29" s="70"/>
      <c r="K29" s="70"/>
      <c r="L29" s="70"/>
      <c r="N29" s="106"/>
      <c r="O29" s="514" t="s">
        <v>84</v>
      </c>
      <c r="P29" s="80">
        <v>42309</v>
      </c>
      <c r="Q29" s="515"/>
      <c r="R29" s="515"/>
      <c r="S29" s="254"/>
      <c r="T29" s="87"/>
      <c r="U29" s="87"/>
      <c r="V29" s="254"/>
      <c r="W29" s="87"/>
      <c r="X29" s="87"/>
      <c r="Y29" s="87"/>
      <c r="Z29" s="87"/>
      <c r="AA29" s="87"/>
      <c r="AB29" s="87"/>
      <c r="AC29" s="87"/>
      <c r="AD29" s="87"/>
      <c r="AE29" s="87"/>
      <c r="AF29" s="87"/>
      <c r="AG29" s="87"/>
      <c r="AH29" s="87"/>
      <c r="AI29" s="87"/>
      <c r="AJ29" s="87"/>
      <c r="AK29" s="87"/>
      <c r="AL29" s="87"/>
      <c r="AM29" s="87"/>
      <c r="AN29" s="87"/>
      <c r="AO29" s="87"/>
      <c r="AP29" s="87"/>
      <c r="AQ29" s="87"/>
      <c r="AR29" s="87"/>
      <c r="AS29" s="43"/>
    </row>
    <row r="30" spans="2:45" x14ac:dyDescent="0.25">
      <c r="B30" s="40"/>
      <c r="C30" s="40"/>
      <c r="D30" s="40"/>
      <c r="E30" s="40"/>
      <c r="F30" s="40"/>
      <c r="G30" s="40"/>
      <c r="H30" s="40"/>
      <c r="I30" s="40"/>
      <c r="J30" s="40"/>
      <c r="K30" s="40"/>
      <c r="L30" s="40"/>
      <c r="M30" s="105"/>
      <c r="N30" s="106"/>
      <c r="O30" s="514"/>
      <c r="P30" s="80">
        <f>P29+31</f>
        <v>42340</v>
      </c>
      <c r="Q30" s="938"/>
      <c r="R30" s="938"/>
      <c r="S30" s="254"/>
      <c r="T30" s="515"/>
      <c r="U30" s="515"/>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43"/>
    </row>
    <row r="31" spans="2:45" x14ac:dyDescent="0.25">
      <c r="B31" s="40"/>
      <c r="C31" s="256"/>
      <c r="D31" s="40"/>
      <c r="E31" s="40"/>
      <c r="F31" s="40"/>
      <c r="G31" s="40"/>
      <c r="H31" s="40"/>
      <c r="I31" s="40"/>
      <c r="J31" s="40"/>
      <c r="K31" s="40"/>
      <c r="L31" s="40"/>
      <c r="M31" s="105"/>
      <c r="N31" s="106"/>
      <c r="O31" s="514"/>
      <c r="P31" s="80">
        <f t="shared" ref="P31:P40" si="4">P30+31</f>
        <v>42371</v>
      </c>
      <c r="Q31" s="938"/>
      <c r="R31" s="938"/>
      <c r="S31" s="254"/>
      <c r="T31" s="938"/>
      <c r="U31" s="938"/>
      <c r="V31" s="87"/>
      <c r="W31" s="515"/>
      <c r="X31" s="515"/>
      <c r="Y31" s="87"/>
      <c r="Z31" s="87"/>
      <c r="AA31" s="87"/>
      <c r="AB31" s="87"/>
      <c r="AC31" s="87"/>
      <c r="AD31" s="87"/>
      <c r="AE31" s="87"/>
      <c r="AF31" s="87"/>
      <c r="AG31" s="87"/>
      <c r="AH31" s="87"/>
      <c r="AI31" s="87"/>
      <c r="AJ31" s="87"/>
      <c r="AK31" s="87"/>
      <c r="AL31" s="87"/>
      <c r="AM31" s="87"/>
      <c r="AN31" s="87"/>
      <c r="AO31" s="87"/>
      <c r="AP31" s="87"/>
      <c r="AQ31" s="87"/>
      <c r="AR31" s="87"/>
      <c r="AS31" s="43"/>
    </row>
    <row r="32" spans="2:45" x14ac:dyDescent="0.25">
      <c r="M32" s="105"/>
      <c r="N32" s="106"/>
      <c r="O32" s="514"/>
      <c r="P32" s="80">
        <f t="shared" si="4"/>
        <v>42402</v>
      </c>
      <c r="Q32" s="938"/>
      <c r="R32" s="938"/>
      <c r="S32" s="254"/>
      <c r="T32" s="938"/>
      <c r="U32" s="938"/>
      <c r="V32" s="87"/>
      <c r="W32" s="938"/>
      <c r="X32" s="938"/>
      <c r="Y32" s="87"/>
      <c r="Z32" s="515"/>
      <c r="AA32" s="515"/>
      <c r="AB32" s="87"/>
      <c r="AC32" s="87"/>
      <c r="AD32" s="87"/>
      <c r="AE32" s="87"/>
      <c r="AF32" s="87"/>
      <c r="AG32" s="87"/>
      <c r="AH32" s="87"/>
      <c r="AI32" s="87"/>
      <c r="AJ32" s="87"/>
      <c r="AK32" s="87"/>
      <c r="AL32" s="87"/>
      <c r="AM32" s="87"/>
      <c r="AN32" s="87"/>
      <c r="AO32" s="87"/>
      <c r="AP32" s="87"/>
      <c r="AQ32" s="87"/>
      <c r="AR32" s="87"/>
      <c r="AS32" s="43"/>
    </row>
    <row r="33" spans="13:45" x14ac:dyDescent="0.25">
      <c r="M33" s="105"/>
      <c r="N33" s="106"/>
      <c r="O33" s="514"/>
      <c r="P33" s="80">
        <f t="shared" si="4"/>
        <v>42433</v>
      </c>
      <c r="Q33" s="938"/>
      <c r="R33" s="938"/>
      <c r="S33" s="254"/>
      <c r="T33" s="938"/>
      <c r="U33" s="938"/>
      <c r="V33" s="87"/>
      <c r="W33" s="938"/>
      <c r="X33" s="938"/>
      <c r="Y33" s="87"/>
      <c r="Z33" s="938"/>
      <c r="AA33" s="938"/>
      <c r="AB33" s="87"/>
      <c r="AC33" s="515"/>
      <c r="AD33" s="515"/>
      <c r="AE33" s="87"/>
      <c r="AF33" s="87"/>
      <c r="AG33" s="87"/>
      <c r="AH33" s="87"/>
      <c r="AI33" s="87"/>
      <c r="AJ33" s="87"/>
      <c r="AK33" s="87"/>
      <c r="AL33" s="87"/>
      <c r="AM33" s="87"/>
      <c r="AN33" s="87"/>
      <c r="AO33" s="87"/>
      <c r="AP33" s="87"/>
      <c r="AQ33" s="87"/>
      <c r="AR33" s="87"/>
      <c r="AS33" s="43"/>
    </row>
    <row r="34" spans="13:45" x14ac:dyDescent="0.25">
      <c r="M34" s="105"/>
      <c r="N34" s="106"/>
      <c r="O34" s="514"/>
      <c r="P34" s="80">
        <f t="shared" si="4"/>
        <v>42464</v>
      </c>
      <c r="Q34" s="938"/>
      <c r="R34" s="938"/>
      <c r="S34" s="254"/>
      <c r="T34" s="938"/>
      <c r="U34" s="938"/>
      <c r="V34" s="87"/>
      <c r="W34" s="938"/>
      <c r="X34" s="938"/>
      <c r="Y34" s="87"/>
      <c r="Z34" s="938"/>
      <c r="AA34" s="938"/>
      <c r="AB34" s="87"/>
      <c r="AC34" s="938"/>
      <c r="AD34" s="938"/>
      <c r="AE34" s="515"/>
      <c r="AF34" s="515"/>
      <c r="AG34" s="87"/>
      <c r="AH34" s="87"/>
      <c r="AI34" s="87"/>
      <c r="AJ34" s="87"/>
      <c r="AK34" s="87"/>
      <c r="AL34" s="87"/>
      <c r="AM34" s="87"/>
      <c r="AN34" s="87"/>
      <c r="AO34" s="87"/>
      <c r="AP34" s="87"/>
      <c r="AQ34" s="87"/>
      <c r="AR34" s="87"/>
      <c r="AS34" s="43"/>
    </row>
    <row r="35" spans="13:45" x14ac:dyDescent="0.25">
      <c r="M35" s="105"/>
      <c r="N35" s="106"/>
      <c r="O35" s="514"/>
      <c r="P35" s="80">
        <f t="shared" si="4"/>
        <v>42495</v>
      </c>
      <c r="Q35" s="938"/>
      <c r="R35" s="938"/>
      <c r="S35" s="254"/>
      <c r="T35" s="938"/>
      <c r="U35" s="938"/>
      <c r="V35" s="87"/>
      <c r="W35" s="938"/>
      <c r="X35" s="938"/>
      <c r="Y35" s="87"/>
      <c r="Z35" s="938"/>
      <c r="AA35" s="938"/>
      <c r="AB35" s="87"/>
      <c r="AC35" s="938"/>
      <c r="AD35" s="938"/>
      <c r="AE35" s="938"/>
      <c r="AF35" s="938"/>
      <c r="AG35" s="515"/>
      <c r="AH35" s="515"/>
      <c r="AI35" s="87"/>
      <c r="AJ35" s="87"/>
      <c r="AK35" s="87"/>
      <c r="AL35" s="87"/>
      <c r="AM35" s="87"/>
      <c r="AN35" s="87"/>
      <c r="AO35" s="87"/>
      <c r="AP35" s="87"/>
      <c r="AQ35" s="87"/>
      <c r="AR35" s="87"/>
      <c r="AS35" s="43"/>
    </row>
    <row r="36" spans="13:45" x14ac:dyDescent="0.25">
      <c r="M36" s="105"/>
      <c r="N36" s="106"/>
      <c r="O36" s="514"/>
      <c r="P36" s="80">
        <f t="shared" si="4"/>
        <v>42526</v>
      </c>
      <c r="Q36" s="939"/>
      <c r="R36" s="939"/>
      <c r="S36" s="254"/>
      <c r="T36" s="938"/>
      <c r="U36" s="938"/>
      <c r="V36" s="87"/>
      <c r="W36" s="938"/>
      <c r="X36" s="938"/>
      <c r="Y36" s="87"/>
      <c r="Z36" s="938"/>
      <c r="AA36" s="938"/>
      <c r="AB36" s="87"/>
      <c r="AC36" s="938"/>
      <c r="AD36" s="938"/>
      <c r="AE36" s="938"/>
      <c r="AF36" s="938"/>
      <c r="AG36" s="563"/>
      <c r="AH36" s="563"/>
      <c r="AI36" s="515"/>
      <c r="AJ36" s="515"/>
      <c r="AK36" s="87"/>
      <c r="AL36" s="87"/>
      <c r="AM36" s="87"/>
      <c r="AN36" s="87"/>
      <c r="AO36" s="87"/>
      <c r="AP36" s="87"/>
      <c r="AQ36" s="87"/>
      <c r="AR36" s="87"/>
      <c r="AS36" s="43"/>
    </row>
    <row r="37" spans="13:45" x14ac:dyDescent="0.25">
      <c r="M37" s="105"/>
      <c r="N37" s="106"/>
      <c r="O37" s="514"/>
      <c r="P37" s="80">
        <f t="shared" si="4"/>
        <v>42557</v>
      </c>
      <c r="Q37" s="28"/>
      <c r="R37" s="28"/>
      <c r="S37" s="88">
        <f>(Q37-R37)*0.1</f>
        <v>0</v>
      </c>
      <c r="T37" s="939"/>
      <c r="U37" s="939"/>
      <c r="V37" s="87"/>
      <c r="W37" s="938"/>
      <c r="X37" s="938"/>
      <c r="Y37" s="87"/>
      <c r="Z37" s="938"/>
      <c r="AA37" s="938"/>
      <c r="AB37" s="87"/>
      <c r="AC37" s="938"/>
      <c r="AD37" s="938"/>
      <c r="AE37" s="938"/>
      <c r="AF37" s="938"/>
      <c r="AG37" s="563"/>
      <c r="AH37" s="563"/>
      <c r="AI37" s="563"/>
      <c r="AJ37" s="563"/>
      <c r="AK37" s="515"/>
      <c r="AL37" s="515"/>
      <c r="AM37" s="87"/>
      <c r="AN37" s="87"/>
      <c r="AO37" s="87"/>
      <c r="AP37" s="87"/>
      <c r="AQ37" s="87"/>
      <c r="AR37" s="87"/>
      <c r="AS37" s="43"/>
    </row>
    <row r="38" spans="13:45" x14ac:dyDescent="0.25">
      <c r="M38" s="105"/>
      <c r="N38" s="109"/>
      <c r="O38" s="514"/>
      <c r="P38" s="80">
        <f t="shared" si="4"/>
        <v>42588</v>
      </c>
      <c r="Q38" s="28"/>
      <c r="R38" s="28"/>
      <c r="S38" s="88">
        <f>(Q38-R38)*0.2</f>
        <v>0</v>
      </c>
      <c r="T38" s="28"/>
      <c r="U38" s="28"/>
      <c r="V38" s="88">
        <f>(T38-U38)*0.1</f>
        <v>0</v>
      </c>
      <c r="W38" s="939"/>
      <c r="X38" s="939"/>
      <c r="Y38" s="87"/>
      <c r="Z38" s="938"/>
      <c r="AA38" s="938"/>
      <c r="AB38" s="87"/>
      <c r="AC38" s="938"/>
      <c r="AD38" s="938"/>
      <c r="AE38" s="938"/>
      <c r="AF38" s="938"/>
      <c r="AG38" s="563"/>
      <c r="AH38" s="563"/>
      <c r="AI38" s="563"/>
      <c r="AJ38" s="563"/>
      <c r="AK38" s="563"/>
      <c r="AL38" s="563"/>
      <c r="AM38" s="515"/>
      <c r="AN38" s="515"/>
      <c r="AO38" s="87"/>
      <c r="AP38" s="87"/>
      <c r="AQ38" s="87"/>
      <c r="AR38" s="87"/>
      <c r="AS38" s="43"/>
    </row>
    <row r="39" spans="13:45" x14ac:dyDescent="0.25">
      <c r="M39" s="105"/>
      <c r="N39" s="42"/>
      <c r="O39" s="514"/>
      <c r="P39" s="80">
        <f t="shared" si="4"/>
        <v>42619</v>
      </c>
      <c r="Q39" s="28"/>
      <c r="R39" s="28"/>
      <c r="S39" s="88">
        <f>(Q39-R39)*0.3</f>
        <v>0</v>
      </c>
      <c r="T39" s="28"/>
      <c r="U39" s="28"/>
      <c r="V39" s="88">
        <f>(T39-U39)*0.2</f>
        <v>0</v>
      </c>
      <c r="W39" s="28"/>
      <c r="X39" s="28"/>
      <c r="Y39" s="88">
        <f>(W39-X39)*0.1</f>
        <v>0</v>
      </c>
      <c r="Z39" s="939"/>
      <c r="AA39" s="939"/>
      <c r="AB39" s="87"/>
      <c r="AC39" s="938"/>
      <c r="AD39" s="938"/>
      <c r="AE39" s="938"/>
      <c r="AF39" s="938"/>
      <c r="AG39" s="563"/>
      <c r="AH39" s="563"/>
      <c r="AI39" s="563"/>
      <c r="AJ39" s="563"/>
      <c r="AK39" s="563"/>
      <c r="AL39" s="563"/>
      <c r="AM39" s="563"/>
      <c r="AN39" s="563"/>
      <c r="AO39" s="515"/>
      <c r="AP39" s="515"/>
      <c r="AQ39" s="87"/>
      <c r="AR39" s="87"/>
      <c r="AS39" s="43"/>
    </row>
    <row r="40" spans="13:45" x14ac:dyDescent="0.25">
      <c r="M40" s="105"/>
      <c r="N40" s="106"/>
      <c r="O40" s="514"/>
      <c r="P40" s="80">
        <f t="shared" si="4"/>
        <v>42650</v>
      </c>
      <c r="Q40" s="28"/>
      <c r="R40" s="28"/>
      <c r="S40" s="88">
        <f>(Q40-R40)*0.4</f>
        <v>0</v>
      </c>
      <c r="T40" s="28"/>
      <c r="U40" s="28"/>
      <c r="V40" s="88">
        <f>(T40-U40)*0.3</f>
        <v>0</v>
      </c>
      <c r="W40" s="28"/>
      <c r="X40" s="28"/>
      <c r="Y40" s="88">
        <f>(W40-X40)*0.2</f>
        <v>0</v>
      </c>
      <c r="Z40" s="28"/>
      <c r="AA40" s="28"/>
      <c r="AB40" s="88">
        <f>(Z40-AA40)*0.1</f>
        <v>0</v>
      </c>
      <c r="AC40" s="939"/>
      <c r="AD40" s="939"/>
      <c r="AE40" s="939"/>
      <c r="AF40" s="939"/>
      <c r="AG40" s="564"/>
      <c r="AH40" s="564"/>
      <c r="AI40" s="564"/>
      <c r="AJ40" s="564"/>
      <c r="AK40" s="564"/>
      <c r="AL40" s="564"/>
      <c r="AM40" s="564"/>
      <c r="AN40" s="564"/>
      <c r="AO40" s="564"/>
      <c r="AP40" s="564"/>
      <c r="AQ40" s="255"/>
      <c r="AR40" s="255"/>
      <c r="AS40" s="43"/>
    </row>
    <row r="41" spans="13:45" x14ac:dyDescent="0.25">
      <c r="M41" s="105"/>
      <c r="N41" s="106"/>
      <c r="O41" s="40"/>
      <c r="P41" s="96" t="s">
        <v>86</v>
      </c>
      <c r="Q41" s="97">
        <f>SUM(Q29:Q40)</f>
        <v>0</v>
      </c>
      <c r="R41" s="97">
        <f t="shared" ref="R41:AR41" si="5">SUM(R29:R40)</f>
        <v>0</v>
      </c>
      <c r="S41" s="110">
        <f t="shared" si="5"/>
        <v>0</v>
      </c>
      <c r="T41" s="97">
        <f t="shared" si="5"/>
        <v>0</v>
      </c>
      <c r="U41" s="97">
        <f t="shared" si="5"/>
        <v>0</v>
      </c>
      <c r="V41" s="110">
        <f t="shared" si="5"/>
        <v>0</v>
      </c>
      <c r="W41" s="97">
        <f t="shared" si="5"/>
        <v>0</v>
      </c>
      <c r="X41" s="97">
        <f t="shared" si="5"/>
        <v>0</v>
      </c>
      <c r="Y41" s="110">
        <f t="shared" si="5"/>
        <v>0</v>
      </c>
      <c r="Z41" s="97">
        <f t="shared" si="5"/>
        <v>0</v>
      </c>
      <c r="AA41" s="97">
        <f t="shared" si="5"/>
        <v>0</v>
      </c>
      <c r="AB41" s="110">
        <f t="shared" si="5"/>
        <v>0</v>
      </c>
      <c r="AC41" s="97">
        <f>SUM(AC29:AC40)</f>
        <v>0</v>
      </c>
      <c r="AD41" s="97">
        <f t="shared" si="5"/>
        <v>0</v>
      </c>
      <c r="AE41" s="97">
        <f t="shared" si="5"/>
        <v>0</v>
      </c>
      <c r="AF41" s="97">
        <f t="shared" si="5"/>
        <v>0</v>
      </c>
      <c r="AG41" s="97">
        <f t="shared" si="5"/>
        <v>0</v>
      </c>
      <c r="AH41" s="97">
        <f t="shared" si="5"/>
        <v>0</v>
      </c>
      <c r="AI41" s="97">
        <f t="shared" si="5"/>
        <v>0</v>
      </c>
      <c r="AJ41" s="97">
        <f t="shared" si="5"/>
        <v>0</v>
      </c>
      <c r="AK41" s="97">
        <f t="shared" si="5"/>
        <v>0</v>
      </c>
      <c r="AL41" s="97">
        <f t="shared" si="5"/>
        <v>0</v>
      </c>
      <c r="AM41" s="97">
        <f t="shared" si="5"/>
        <v>0</v>
      </c>
      <c r="AN41" s="97">
        <f t="shared" si="5"/>
        <v>0</v>
      </c>
      <c r="AO41" s="97">
        <f t="shared" si="5"/>
        <v>0</v>
      </c>
      <c r="AP41" s="97">
        <f t="shared" si="5"/>
        <v>0</v>
      </c>
      <c r="AQ41" s="97">
        <f t="shared" si="5"/>
        <v>0</v>
      </c>
      <c r="AR41" s="97">
        <f t="shared" si="5"/>
        <v>0</v>
      </c>
      <c r="AS41" s="43"/>
    </row>
    <row r="42" spans="13:45" x14ac:dyDescent="0.25">
      <c r="M42" s="108"/>
      <c r="N42" s="42"/>
      <c r="O42" s="40"/>
      <c r="P42" s="40"/>
      <c r="Q42" s="40"/>
      <c r="R42" s="40"/>
      <c r="S42" s="99"/>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3"/>
    </row>
    <row r="43" spans="13:45" x14ac:dyDescent="0.25">
      <c r="M43" s="40"/>
      <c r="N43" s="112"/>
      <c r="O43" s="111"/>
      <c r="P43" s="40"/>
      <c r="Q43" s="113"/>
      <c r="R43" s="40" t="s">
        <v>213</v>
      </c>
      <c r="S43" s="114"/>
      <c r="T43" s="70"/>
      <c r="U43" s="70"/>
      <c r="V43" s="70"/>
      <c r="W43" s="70"/>
      <c r="X43" s="70"/>
      <c r="Y43" s="70"/>
      <c r="Z43" s="70"/>
      <c r="AA43" s="70"/>
      <c r="AB43" s="70"/>
      <c r="AC43" s="40"/>
      <c r="AD43" s="40"/>
      <c r="AE43" s="40"/>
      <c r="AF43" s="40"/>
      <c r="AG43" s="40"/>
      <c r="AH43" s="40"/>
      <c r="AI43" s="40"/>
      <c r="AJ43" s="40"/>
      <c r="AK43" s="40"/>
      <c r="AL43" s="40"/>
      <c r="AM43" s="40"/>
      <c r="AN43" s="40"/>
      <c r="AO43" s="40"/>
      <c r="AP43" s="40"/>
      <c r="AQ43" s="40"/>
      <c r="AR43" s="40"/>
      <c r="AS43" s="43"/>
    </row>
    <row r="44" spans="13:45" ht="15.75" thickBot="1" x14ac:dyDescent="0.3">
      <c r="M44" s="105"/>
      <c r="N44" s="104"/>
      <c r="O44" s="48"/>
      <c r="P44" s="48"/>
      <c r="Q44" s="115"/>
      <c r="R44" s="48" t="s">
        <v>214</v>
      </c>
      <c r="S44" s="116"/>
      <c r="T44" s="117"/>
      <c r="U44" s="117"/>
      <c r="V44" s="117"/>
      <c r="W44" s="117"/>
      <c r="X44" s="117"/>
      <c r="Y44" s="117"/>
      <c r="Z44" s="117"/>
      <c r="AA44" s="117"/>
      <c r="AB44" s="117"/>
      <c r="AC44" s="48"/>
      <c r="AD44" s="48"/>
      <c r="AE44" s="48"/>
      <c r="AF44" s="48"/>
      <c r="AG44" s="48"/>
      <c r="AH44" s="48"/>
      <c r="AI44" s="48"/>
      <c r="AJ44" s="48"/>
      <c r="AK44" s="48"/>
      <c r="AL44" s="48"/>
      <c r="AM44" s="48"/>
      <c r="AN44" s="48"/>
      <c r="AO44" s="48"/>
      <c r="AP44" s="48"/>
      <c r="AQ44" s="48"/>
      <c r="AR44" s="48"/>
      <c r="AS44" s="49"/>
    </row>
    <row r="45" spans="13:45" x14ac:dyDescent="0.25">
      <c r="M45" s="105"/>
    </row>
    <row r="46" spans="13:45" x14ac:dyDescent="0.25">
      <c r="M46" s="40"/>
      <c r="Q46" s="107" t="s">
        <v>233</v>
      </c>
    </row>
    <row r="47" spans="13:45" x14ac:dyDescent="0.25">
      <c r="P47" s="53"/>
      <c r="Q47" s="538" t="s">
        <v>119</v>
      </c>
      <c r="R47" s="539"/>
      <c r="S47" s="539"/>
      <c r="T47" s="539"/>
      <c r="U47" s="539"/>
      <c r="V47" s="539"/>
      <c r="W47" s="539"/>
      <c r="X47" s="539"/>
      <c r="Y47" s="539"/>
      <c r="Z47" s="539"/>
      <c r="AA47" s="539"/>
      <c r="AB47" s="540"/>
      <c r="AC47" s="540"/>
      <c r="AD47" s="540"/>
      <c r="AE47" s="497"/>
      <c r="AF47" s="497"/>
      <c r="AG47" s="497"/>
      <c r="AH47" s="497"/>
    </row>
    <row r="48" spans="13:45" x14ac:dyDescent="0.25">
      <c r="P48" s="523" t="s">
        <v>184</v>
      </c>
      <c r="Q48" s="541" t="s">
        <v>169</v>
      </c>
      <c r="R48" s="411"/>
      <c r="S48" s="411"/>
      <c r="T48" s="411"/>
      <c r="U48" s="411"/>
      <c r="V48" s="411"/>
      <c r="W48" s="411"/>
      <c r="X48" s="411"/>
      <c r="Y48" s="411"/>
      <c r="Z48" s="411"/>
      <c r="AA48" s="411"/>
      <c r="AB48" s="528"/>
      <c r="AC48" s="528"/>
      <c r="AD48" s="528"/>
      <c r="AE48" s="528"/>
      <c r="AF48" s="528"/>
      <c r="AG48" s="528"/>
      <c r="AH48" s="529"/>
    </row>
    <row r="49" spans="14:34" x14ac:dyDescent="0.25">
      <c r="P49" s="524"/>
      <c r="Q49" s="542" t="s">
        <v>189</v>
      </c>
      <c r="R49" s="417"/>
      <c r="S49" s="417"/>
      <c r="T49" s="417"/>
      <c r="U49" s="417"/>
      <c r="V49" s="417"/>
      <c r="W49" s="417"/>
      <c r="X49" s="417"/>
      <c r="Y49" s="417"/>
      <c r="Z49" s="417"/>
      <c r="AA49" s="417"/>
      <c r="AB49" s="532"/>
      <c r="AC49" s="532"/>
      <c r="AD49" s="532"/>
      <c r="AE49" s="532"/>
      <c r="AF49" s="532"/>
      <c r="AG49" s="532"/>
      <c r="AH49" s="533"/>
    </row>
    <row r="50" spans="14:34" x14ac:dyDescent="0.25">
      <c r="P50" s="523" t="s">
        <v>185</v>
      </c>
      <c r="Q50" s="525" t="s">
        <v>175</v>
      </c>
      <c r="R50" s="526"/>
      <c r="S50" s="526"/>
      <c r="T50" s="526"/>
      <c r="U50" s="526"/>
      <c r="V50" s="526"/>
      <c r="W50" s="526"/>
      <c r="X50" s="526"/>
      <c r="Y50" s="526"/>
      <c r="Z50" s="526"/>
      <c r="AA50" s="526"/>
      <c r="AB50" s="527"/>
      <c r="AC50" s="527"/>
      <c r="AD50" s="527"/>
      <c r="AE50" s="528"/>
      <c r="AF50" s="528"/>
      <c r="AG50" s="528"/>
      <c r="AH50" s="529"/>
    </row>
    <row r="51" spans="14:34" x14ac:dyDescent="0.25">
      <c r="P51" s="524"/>
      <c r="Q51" s="530"/>
      <c r="R51" s="531"/>
      <c r="S51" s="531"/>
      <c r="T51" s="531"/>
      <c r="U51" s="531"/>
      <c r="V51" s="531"/>
      <c r="W51" s="531"/>
      <c r="X51" s="531"/>
      <c r="Y51" s="531"/>
      <c r="Z51" s="531"/>
      <c r="AA51" s="531"/>
      <c r="AB51" s="531"/>
      <c r="AC51" s="531"/>
      <c r="AD51" s="531"/>
      <c r="AE51" s="532"/>
      <c r="AF51" s="532"/>
      <c r="AG51" s="532"/>
      <c r="AH51" s="533"/>
    </row>
    <row r="52" spans="14:34" x14ac:dyDescent="0.25">
      <c r="P52" s="534" t="s">
        <v>181</v>
      </c>
      <c r="Q52" s="479" t="s">
        <v>183</v>
      </c>
      <c r="R52" s="422"/>
      <c r="S52" s="422"/>
      <c r="T52" s="422"/>
      <c r="U52" s="422"/>
      <c r="V52" s="422"/>
      <c r="W52" s="422"/>
      <c r="X52" s="422"/>
      <c r="Y52" s="422"/>
      <c r="Z52" s="411"/>
      <c r="AA52" s="411"/>
      <c r="AB52" s="411"/>
      <c r="AC52" s="411"/>
      <c r="AD52" s="411"/>
      <c r="AE52" s="528"/>
      <c r="AF52" s="528"/>
      <c r="AG52" s="528"/>
      <c r="AH52" s="529"/>
    </row>
    <row r="53" spans="14:34" x14ac:dyDescent="0.25">
      <c r="P53" s="535"/>
      <c r="Q53" s="536"/>
      <c r="R53" s="537"/>
      <c r="S53" s="537"/>
      <c r="T53" s="537"/>
      <c r="U53" s="537"/>
      <c r="V53" s="537"/>
      <c r="W53" s="537"/>
      <c r="X53" s="537"/>
      <c r="Y53" s="537"/>
      <c r="Z53" s="537"/>
      <c r="AA53" s="537"/>
      <c r="AB53" s="537"/>
      <c r="AC53" s="537"/>
      <c r="AD53" s="537"/>
      <c r="AE53" s="532"/>
      <c r="AF53" s="532"/>
      <c r="AG53" s="532"/>
      <c r="AH53" s="533"/>
    </row>
    <row r="54" spans="14:34" x14ac:dyDescent="0.25">
      <c r="P54" s="534" t="s">
        <v>182</v>
      </c>
      <c r="Q54" s="479" t="s">
        <v>192</v>
      </c>
      <c r="R54" s="422"/>
      <c r="S54" s="422"/>
      <c r="T54" s="422"/>
      <c r="U54" s="422"/>
      <c r="V54" s="422"/>
      <c r="W54" s="422"/>
      <c r="X54" s="422"/>
      <c r="Y54" s="422"/>
      <c r="Z54" s="411"/>
      <c r="AA54" s="411"/>
      <c r="AB54" s="411"/>
      <c r="AC54" s="411"/>
      <c r="AD54" s="411"/>
      <c r="AE54" s="528"/>
      <c r="AF54" s="528"/>
      <c r="AG54" s="528"/>
      <c r="AH54" s="529"/>
    </row>
    <row r="55" spans="14:34" x14ac:dyDescent="0.25">
      <c r="P55" s="535"/>
      <c r="Q55" s="536"/>
      <c r="R55" s="537"/>
      <c r="S55" s="537"/>
      <c r="T55" s="537"/>
      <c r="U55" s="537"/>
      <c r="V55" s="537"/>
      <c r="W55" s="537"/>
      <c r="X55" s="537"/>
      <c r="Y55" s="537"/>
      <c r="Z55" s="537"/>
      <c r="AA55" s="537"/>
      <c r="AB55" s="537"/>
      <c r="AC55" s="537"/>
      <c r="AD55" s="537"/>
      <c r="AE55" s="532"/>
      <c r="AF55" s="532"/>
      <c r="AG55" s="532"/>
      <c r="AH55" s="533"/>
    </row>
    <row r="56" spans="14:34" x14ac:dyDescent="0.25">
      <c r="Q56" s="520" t="s">
        <v>172</v>
      </c>
      <c r="R56" s="520"/>
      <c r="S56" s="520"/>
      <c r="T56" s="520"/>
      <c r="U56" s="520"/>
      <c r="V56" s="520"/>
      <c r="W56" s="520"/>
      <c r="X56" s="520"/>
      <c r="Y56" s="520"/>
      <c r="Z56" s="520"/>
      <c r="AA56" s="520"/>
      <c r="AB56" s="520"/>
      <c r="AC56" s="520"/>
      <c r="AD56" s="520"/>
      <c r="AE56" s="520"/>
      <c r="AF56" s="520"/>
      <c r="AG56" s="520"/>
    </row>
    <row r="57" spans="14:34" ht="26.25" customHeight="1" x14ac:dyDescent="0.25">
      <c r="Q57" s="520" t="s">
        <v>173</v>
      </c>
      <c r="R57" s="520"/>
      <c r="S57" s="520"/>
      <c r="T57" s="520"/>
      <c r="U57" s="520"/>
      <c r="V57" s="520"/>
      <c r="W57" s="520"/>
      <c r="X57" s="520"/>
      <c r="Y57" s="520"/>
      <c r="Z57" s="520"/>
      <c r="AA57" s="520"/>
      <c r="AB57" s="520"/>
      <c r="AC57" s="520"/>
      <c r="AD57" s="520"/>
      <c r="AE57" s="520"/>
      <c r="AF57" s="520"/>
      <c r="AG57" s="520"/>
    </row>
    <row r="59" spans="14:34" x14ac:dyDescent="0.25">
      <c r="N59" s="40"/>
      <c r="O59" s="40"/>
      <c r="P59" s="40"/>
      <c r="Q59" s="40"/>
      <c r="R59" s="40"/>
      <c r="S59" s="99"/>
      <c r="T59" s="40"/>
      <c r="U59" s="40"/>
      <c r="V59" s="40"/>
      <c r="W59" s="40"/>
    </row>
    <row r="60" spans="14:34" ht="19.5" thickBot="1" x14ac:dyDescent="0.3">
      <c r="N60" s="252" t="s">
        <v>232</v>
      </c>
      <c r="O60" s="40"/>
      <c r="P60" s="40"/>
      <c r="Q60" s="40"/>
      <c r="R60" s="40"/>
      <c r="S60" s="99"/>
      <c r="T60" s="40"/>
      <c r="U60" s="40"/>
      <c r="V60" s="40"/>
      <c r="W60" s="40"/>
    </row>
    <row r="61" spans="14:34" x14ac:dyDescent="0.25">
      <c r="N61" s="58"/>
      <c r="O61" s="66"/>
      <c r="P61" s="66"/>
      <c r="Q61" s="66"/>
      <c r="R61" s="66"/>
      <c r="S61" s="67"/>
      <c r="T61" s="66"/>
      <c r="U61" s="66"/>
      <c r="V61" s="66"/>
      <c r="W61" s="68"/>
    </row>
    <row r="62" spans="14:34" ht="33.75" x14ac:dyDescent="0.25">
      <c r="N62" s="42"/>
      <c r="O62" s="40"/>
      <c r="P62" s="40"/>
      <c r="Q62" s="74" t="s">
        <v>170</v>
      </c>
      <c r="R62" s="74" t="s">
        <v>171</v>
      </c>
      <c r="S62" s="75" t="s">
        <v>114</v>
      </c>
      <c r="T62" s="74" t="s">
        <v>179</v>
      </c>
      <c r="U62" s="74" t="s">
        <v>180</v>
      </c>
      <c r="V62" s="75" t="s">
        <v>177</v>
      </c>
      <c r="W62" s="43"/>
    </row>
    <row r="63" spans="14:34" ht="21.75" customHeight="1" x14ac:dyDescent="0.25">
      <c r="N63" s="42"/>
      <c r="O63" s="545" t="s">
        <v>234</v>
      </c>
      <c r="P63" s="231" t="s">
        <v>241</v>
      </c>
      <c r="Q63" s="208"/>
      <c r="R63" s="255"/>
      <c r="S63" s="233"/>
      <c r="T63" s="255"/>
      <c r="U63" s="255"/>
      <c r="V63" s="75"/>
      <c r="W63" s="43"/>
    </row>
    <row r="64" spans="14:34" ht="21.75" customHeight="1" x14ac:dyDescent="0.25">
      <c r="N64" s="42"/>
      <c r="O64" s="546"/>
      <c r="P64" s="224" t="s">
        <v>235</v>
      </c>
      <c r="Q64" s="28"/>
      <c r="R64" s="28"/>
      <c r="S64" s="225"/>
      <c r="T64" s="28"/>
      <c r="U64" s="28"/>
      <c r="V64" s="225">
        <f>(T64-U64)*0.1</f>
        <v>0</v>
      </c>
      <c r="W64" s="43"/>
    </row>
    <row r="65" spans="14:34" ht="21.75" customHeight="1" x14ac:dyDescent="0.25">
      <c r="N65" s="42"/>
      <c r="O65" s="546"/>
      <c r="P65" s="224" t="s">
        <v>236</v>
      </c>
      <c r="Q65" s="28"/>
      <c r="R65" s="28"/>
      <c r="S65" s="225"/>
      <c r="T65" s="28"/>
      <c r="U65" s="28"/>
      <c r="V65" s="225">
        <f>(T65-U65)*0.2</f>
        <v>0</v>
      </c>
      <c r="W65" s="43"/>
    </row>
    <row r="66" spans="14:34" ht="21.75" customHeight="1" x14ac:dyDescent="0.25">
      <c r="N66" s="42"/>
      <c r="O66" s="546"/>
      <c r="P66" s="224" t="s">
        <v>237</v>
      </c>
      <c r="Q66" s="28"/>
      <c r="R66" s="28"/>
      <c r="S66" s="225"/>
      <c r="T66" s="28"/>
      <c r="U66" s="28"/>
      <c r="V66" s="225">
        <f>(T66-U66)*0.3</f>
        <v>0</v>
      </c>
      <c r="W66" s="43"/>
    </row>
    <row r="67" spans="14:34" ht="21.75" customHeight="1" x14ac:dyDescent="0.25">
      <c r="N67" s="42"/>
      <c r="O67" s="546"/>
      <c r="P67" s="224" t="s">
        <v>238</v>
      </c>
      <c r="Q67" s="28"/>
      <c r="R67" s="28"/>
      <c r="S67" s="225"/>
      <c r="T67" s="28"/>
      <c r="U67" s="28"/>
      <c r="V67" s="225">
        <f>(T67-U67)*0.4</f>
        <v>0</v>
      </c>
      <c r="W67" s="43"/>
    </row>
    <row r="68" spans="14:34" ht="21.75" customHeight="1" x14ac:dyDescent="0.25">
      <c r="N68" s="42"/>
      <c r="O68" s="546"/>
      <c r="P68" s="224" t="s">
        <v>239</v>
      </c>
      <c r="Q68" s="28"/>
      <c r="R68" s="28"/>
      <c r="S68" s="225"/>
      <c r="T68" s="28"/>
      <c r="U68" s="28"/>
      <c r="V68" s="225">
        <f>(T68-U68)*0.5</f>
        <v>0</v>
      </c>
      <c r="W68" s="43"/>
    </row>
    <row r="69" spans="14:34" x14ac:dyDescent="0.25">
      <c r="N69" s="42"/>
      <c r="O69" s="40"/>
      <c r="P69" s="226" t="s">
        <v>86</v>
      </c>
      <c r="Q69" s="232">
        <f>SUM(Q63:Q68)</f>
        <v>0</v>
      </c>
      <c r="R69" s="232">
        <f>SUM(R63:R68)</f>
        <v>0</v>
      </c>
      <c r="S69" s="230">
        <f t="shared" ref="S69:V69" si="6">SUM(S64:S68)</f>
        <v>0</v>
      </c>
      <c r="T69" s="232">
        <f>SUM(T63:T68)</f>
        <v>0</v>
      </c>
      <c r="U69" s="232">
        <f>SUM(U63:U68)</f>
        <v>0</v>
      </c>
      <c r="V69" s="230">
        <f t="shared" si="6"/>
        <v>0</v>
      </c>
      <c r="W69" s="43"/>
    </row>
    <row r="70" spans="14:34" ht="15.75" thickBot="1" x14ac:dyDescent="0.3">
      <c r="N70" s="104"/>
      <c r="O70" s="48"/>
      <c r="P70" s="48"/>
      <c r="Q70" s="48"/>
      <c r="R70" s="48"/>
      <c r="S70" s="227"/>
      <c r="T70" s="48"/>
      <c r="U70" s="48"/>
      <c r="V70" s="48"/>
      <c r="W70" s="49"/>
    </row>
    <row r="72" spans="14:34" x14ac:dyDescent="0.25">
      <c r="Q72" s="107" t="s">
        <v>240</v>
      </c>
    </row>
    <row r="73" spans="14:34" x14ac:dyDescent="0.25">
      <c r="P73" s="543" t="s">
        <v>234</v>
      </c>
      <c r="Q73" s="538" t="s">
        <v>242</v>
      </c>
      <c r="R73" s="544"/>
      <c r="S73" s="544"/>
      <c r="T73" s="544"/>
      <c r="U73" s="544"/>
      <c r="V73" s="544"/>
      <c r="W73" s="544"/>
      <c r="X73" s="544"/>
      <c r="Y73" s="544"/>
      <c r="Z73" s="544"/>
      <c r="AA73" s="544"/>
      <c r="AB73" s="544"/>
      <c r="AC73" s="544"/>
      <c r="AD73" s="544"/>
      <c r="AE73" s="544"/>
      <c r="AF73" s="544"/>
      <c r="AG73" s="544"/>
      <c r="AH73" s="544"/>
    </row>
    <row r="74" spans="14:34" x14ac:dyDescent="0.25">
      <c r="P74" s="543"/>
      <c r="Q74" s="538"/>
      <c r="R74" s="544"/>
      <c r="S74" s="544"/>
      <c r="T74" s="544"/>
      <c r="U74" s="544"/>
      <c r="V74" s="544"/>
      <c r="W74" s="544"/>
      <c r="X74" s="544"/>
      <c r="Y74" s="544"/>
      <c r="Z74" s="544"/>
      <c r="AA74" s="544"/>
      <c r="AB74" s="544"/>
      <c r="AC74" s="544"/>
      <c r="AD74" s="544"/>
      <c r="AE74" s="544"/>
      <c r="AF74" s="544"/>
      <c r="AG74" s="544"/>
      <c r="AH74" s="544"/>
    </row>
    <row r="75" spans="14:34" x14ac:dyDescent="0.25">
      <c r="P75" s="543"/>
      <c r="Q75" s="544"/>
      <c r="R75" s="544"/>
      <c r="S75" s="544"/>
      <c r="T75" s="544"/>
      <c r="U75" s="544"/>
      <c r="V75" s="544"/>
      <c r="W75" s="544"/>
      <c r="X75" s="544"/>
      <c r="Y75" s="544"/>
      <c r="Z75" s="544"/>
      <c r="AA75" s="544"/>
      <c r="AB75" s="544"/>
      <c r="AC75" s="544"/>
      <c r="AD75" s="544"/>
      <c r="AE75" s="544"/>
      <c r="AF75" s="544"/>
      <c r="AG75" s="544"/>
      <c r="AH75" s="544"/>
    </row>
    <row r="76" spans="14:34" x14ac:dyDescent="0.25">
      <c r="P76" s="551" t="s">
        <v>184</v>
      </c>
      <c r="Q76" s="547" t="s">
        <v>169</v>
      </c>
      <c r="R76" s="548"/>
      <c r="S76" s="548"/>
      <c r="T76" s="548"/>
      <c r="U76" s="548"/>
      <c r="V76" s="548"/>
      <c r="W76" s="548"/>
      <c r="X76" s="548"/>
      <c r="Y76" s="548"/>
      <c r="Z76" s="548"/>
      <c r="AA76" s="548"/>
      <c r="AB76" s="549"/>
      <c r="AC76" s="549"/>
      <c r="AD76" s="549"/>
      <c r="AE76" s="549"/>
      <c r="AF76" s="549"/>
      <c r="AG76" s="549"/>
      <c r="AH76" s="550"/>
    </row>
    <row r="77" spans="14:34" x14ac:dyDescent="0.25">
      <c r="P77" s="524"/>
      <c r="Q77" s="542" t="s">
        <v>189</v>
      </c>
      <c r="R77" s="417"/>
      <c r="S77" s="417"/>
      <c r="T77" s="417"/>
      <c r="U77" s="417"/>
      <c r="V77" s="417"/>
      <c r="W77" s="417"/>
      <c r="X77" s="417"/>
      <c r="Y77" s="417"/>
      <c r="Z77" s="417"/>
      <c r="AA77" s="417"/>
      <c r="AB77" s="532"/>
      <c r="AC77" s="532"/>
      <c r="AD77" s="532"/>
      <c r="AE77" s="532"/>
      <c r="AF77" s="532"/>
      <c r="AG77" s="532"/>
      <c r="AH77" s="533"/>
    </row>
    <row r="78" spans="14:34" x14ac:dyDescent="0.25">
      <c r="P78" s="523" t="s">
        <v>185</v>
      </c>
      <c r="Q78" s="525" t="s">
        <v>175</v>
      </c>
      <c r="R78" s="526"/>
      <c r="S78" s="526"/>
      <c r="T78" s="526"/>
      <c r="U78" s="526"/>
      <c r="V78" s="526"/>
      <c r="W78" s="526"/>
      <c r="X78" s="526"/>
      <c r="Y78" s="526"/>
      <c r="Z78" s="526"/>
      <c r="AA78" s="526"/>
      <c r="AB78" s="527"/>
      <c r="AC78" s="527"/>
      <c r="AD78" s="527"/>
      <c r="AE78" s="528"/>
      <c r="AF78" s="528"/>
      <c r="AG78" s="528"/>
      <c r="AH78" s="529"/>
    </row>
    <row r="79" spans="14:34" x14ac:dyDescent="0.25">
      <c r="P79" s="524"/>
      <c r="Q79" s="530"/>
      <c r="R79" s="531"/>
      <c r="S79" s="531"/>
      <c r="T79" s="531"/>
      <c r="U79" s="531"/>
      <c r="V79" s="531"/>
      <c r="W79" s="531"/>
      <c r="X79" s="531"/>
      <c r="Y79" s="531"/>
      <c r="Z79" s="531"/>
      <c r="AA79" s="531"/>
      <c r="AB79" s="531"/>
      <c r="AC79" s="531"/>
      <c r="AD79" s="531"/>
      <c r="AE79" s="532"/>
      <c r="AF79" s="532"/>
      <c r="AG79" s="532"/>
      <c r="AH79" s="533"/>
    </row>
    <row r="80" spans="14:34" x14ac:dyDescent="0.25">
      <c r="P80" s="534" t="s">
        <v>181</v>
      </c>
      <c r="Q80" s="479" t="s">
        <v>183</v>
      </c>
      <c r="R80" s="422"/>
      <c r="S80" s="422"/>
      <c r="T80" s="422"/>
      <c r="U80" s="422"/>
      <c r="V80" s="422"/>
      <c r="W80" s="422"/>
      <c r="X80" s="422"/>
      <c r="Y80" s="422"/>
      <c r="Z80" s="411"/>
      <c r="AA80" s="411"/>
      <c r="AB80" s="411"/>
      <c r="AC80" s="411"/>
      <c r="AD80" s="411"/>
      <c r="AE80" s="528"/>
      <c r="AF80" s="528"/>
      <c r="AG80" s="528"/>
      <c r="AH80" s="529"/>
    </row>
    <row r="81" spans="16:34" x14ac:dyDescent="0.25">
      <c r="P81" s="535"/>
      <c r="Q81" s="536"/>
      <c r="R81" s="537"/>
      <c r="S81" s="537"/>
      <c r="T81" s="537"/>
      <c r="U81" s="537"/>
      <c r="V81" s="537"/>
      <c r="W81" s="537"/>
      <c r="X81" s="537"/>
      <c r="Y81" s="537"/>
      <c r="Z81" s="537"/>
      <c r="AA81" s="537"/>
      <c r="AB81" s="537"/>
      <c r="AC81" s="537"/>
      <c r="AD81" s="537"/>
      <c r="AE81" s="532"/>
      <c r="AF81" s="532"/>
      <c r="AG81" s="532"/>
      <c r="AH81" s="533"/>
    </row>
    <row r="82" spans="16:34" x14ac:dyDescent="0.25">
      <c r="P82" s="534" t="s">
        <v>182</v>
      </c>
      <c r="Q82" s="479" t="s">
        <v>192</v>
      </c>
      <c r="R82" s="422"/>
      <c r="S82" s="422"/>
      <c r="T82" s="422"/>
      <c r="U82" s="422"/>
      <c r="V82" s="422"/>
      <c r="W82" s="422"/>
      <c r="X82" s="422"/>
      <c r="Y82" s="422"/>
      <c r="Z82" s="411"/>
      <c r="AA82" s="411"/>
      <c r="AB82" s="411"/>
      <c r="AC82" s="411"/>
      <c r="AD82" s="411"/>
      <c r="AE82" s="528"/>
      <c r="AF82" s="528"/>
      <c r="AG82" s="528"/>
      <c r="AH82" s="529"/>
    </row>
    <row r="83" spans="16:34" x14ac:dyDescent="0.25">
      <c r="P83" s="535"/>
      <c r="Q83" s="536"/>
      <c r="R83" s="537"/>
      <c r="S83" s="537"/>
      <c r="T83" s="537"/>
      <c r="U83" s="537"/>
      <c r="V83" s="537"/>
      <c r="W83" s="537"/>
      <c r="X83" s="537"/>
      <c r="Y83" s="537"/>
      <c r="Z83" s="537"/>
      <c r="AA83" s="537"/>
      <c r="AB83" s="537"/>
      <c r="AC83" s="537"/>
      <c r="AD83" s="537"/>
      <c r="AE83" s="532"/>
      <c r="AF83" s="532"/>
      <c r="AG83" s="532"/>
      <c r="AH83" s="533"/>
    </row>
    <row r="84" spans="16:34" x14ac:dyDescent="0.25">
      <c r="Q84" s="520"/>
      <c r="R84" s="520"/>
      <c r="S84" s="520"/>
      <c r="T84" s="520"/>
      <c r="U84" s="520"/>
      <c r="V84" s="520"/>
      <c r="W84" s="520"/>
      <c r="X84" s="520"/>
      <c r="Y84" s="520"/>
      <c r="Z84" s="520"/>
      <c r="AA84" s="520"/>
      <c r="AB84" s="520"/>
      <c r="AC84" s="520"/>
      <c r="AD84" s="520"/>
      <c r="AE84" s="520"/>
      <c r="AF84" s="520"/>
      <c r="AG84" s="520"/>
    </row>
    <row r="85" spans="16:34" x14ac:dyDescent="0.25">
      <c r="Q85" s="520"/>
      <c r="R85" s="520"/>
      <c r="S85" s="520"/>
      <c r="T85" s="520"/>
      <c r="U85" s="520"/>
      <c r="V85" s="520"/>
      <c r="W85" s="520"/>
      <c r="X85" s="520"/>
      <c r="Y85" s="520"/>
      <c r="Z85" s="520"/>
      <c r="AA85" s="520"/>
      <c r="AB85" s="520"/>
      <c r="AC85" s="520"/>
      <c r="AD85" s="520"/>
      <c r="AE85" s="520"/>
      <c r="AF85" s="520"/>
      <c r="AG85" s="520"/>
    </row>
  </sheetData>
  <sheetProtection password="D6D7" sheet="1" objects="1" scenarios="1"/>
  <mergeCells count="119">
    <mergeCell ref="Q85:AG85"/>
    <mergeCell ref="P73:P75"/>
    <mergeCell ref="Q73:AH75"/>
    <mergeCell ref="O63:O68"/>
    <mergeCell ref="Q76:AH76"/>
    <mergeCell ref="Q77:AH77"/>
    <mergeCell ref="P82:P83"/>
    <mergeCell ref="Q82:AH83"/>
    <mergeCell ref="Q84:AG84"/>
    <mergeCell ref="P76:P77"/>
    <mergeCell ref="P78:P79"/>
    <mergeCell ref="Q78:AH79"/>
    <mergeCell ref="P80:P81"/>
    <mergeCell ref="Q80:AH81"/>
    <mergeCell ref="Q56:AG56"/>
    <mergeCell ref="Q57:AG57"/>
    <mergeCell ref="N2:AS3"/>
    <mergeCell ref="P50:P51"/>
    <mergeCell ref="Q50:AH51"/>
    <mergeCell ref="P52:P53"/>
    <mergeCell ref="Q52:AH53"/>
    <mergeCell ref="P54:P55"/>
    <mergeCell ref="Q54:AH55"/>
    <mergeCell ref="AM38:AM40"/>
    <mergeCell ref="AN38:AN40"/>
    <mergeCell ref="AO39:AO40"/>
    <mergeCell ref="AP39:AP40"/>
    <mergeCell ref="Q47:AH47"/>
    <mergeCell ref="P48:P49"/>
    <mergeCell ref="Q48:AH48"/>
    <mergeCell ref="Q49:AH49"/>
    <mergeCell ref="AG35:AG40"/>
    <mergeCell ref="AH35:AH40"/>
    <mergeCell ref="AI36:AI40"/>
    <mergeCell ref="AJ36:AJ40"/>
    <mergeCell ref="AK37:AK40"/>
    <mergeCell ref="AL37:AL40"/>
    <mergeCell ref="Z32:Z39"/>
    <mergeCell ref="AA32:AA39"/>
    <mergeCell ref="AC33:AC40"/>
    <mergeCell ref="AD33:AD40"/>
    <mergeCell ref="AE34:AE40"/>
    <mergeCell ref="AF34:AF40"/>
    <mergeCell ref="AM27:AN27"/>
    <mergeCell ref="AO27:AP27"/>
    <mergeCell ref="AQ27:AR27"/>
    <mergeCell ref="O29:O40"/>
    <mergeCell ref="Q29:Q36"/>
    <mergeCell ref="R29:R36"/>
    <mergeCell ref="T30:T37"/>
    <mergeCell ref="U30:U37"/>
    <mergeCell ref="W31:W38"/>
    <mergeCell ref="X31:X38"/>
    <mergeCell ref="Z27:AB27"/>
    <mergeCell ref="AC27:AD27"/>
    <mergeCell ref="AE27:AF27"/>
    <mergeCell ref="AG27:AH27"/>
    <mergeCell ref="AI27:AJ27"/>
    <mergeCell ref="AK27:AL27"/>
    <mergeCell ref="AN19:AN21"/>
    <mergeCell ref="C24:E24"/>
    <mergeCell ref="AO20:AO21"/>
    <mergeCell ref="AP20:AP21"/>
    <mergeCell ref="Q25:AR25"/>
    <mergeCell ref="O26:P28"/>
    <mergeCell ref="Q26:AR26"/>
    <mergeCell ref="Q27:S27"/>
    <mergeCell ref="T27:V27"/>
    <mergeCell ref="W27:Y27"/>
    <mergeCell ref="AJ17:AJ21"/>
    <mergeCell ref="C22:E22"/>
    <mergeCell ref="AK18:AK21"/>
    <mergeCell ref="AL18:AL21"/>
    <mergeCell ref="C23:E23"/>
    <mergeCell ref="AM19:AM21"/>
    <mergeCell ref="AF15:AF21"/>
    <mergeCell ref="C20:E20"/>
    <mergeCell ref="AG16:AG21"/>
    <mergeCell ref="AH16:AH21"/>
    <mergeCell ref="C21:E21"/>
    <mergeCell ref="AI17:AI21"/>
    <mergeCell ref="AA13:AA20"/>
    <mergeCell ref="C18:E18"/>
    <mergeCell ref="C14:E15"/>
    <mergeCell ref="O10:O21"/>
    <mergeCell ref="Q10:Q17"/>
    <mergeCell ref="R10:R17"/>
    <mergeCell ref="T11:T18"/>
    <mergeCell ref="AC14:AC21"/>
    <mergeCell ref="AD14:AD21"/>
    <mergeCell ref="C19:E19"/>
    <mergeCell ref="AE15:AE21"/>
    <mergeCell ref="U11:U18"/>
    <mergeCell ref="C16:E16"/>
    <mergeCell ref="W12:W19"/>
    <mergeCell ref="X12:X19"/>
    <mergeCell ref="C17:E17"/>
    <mergeCell ref="Z13:Z20"/>
    <mergeCell ref="C2:K2"/>
    <mergeCell ref="C3:K3"/>
    <mergeCell ref="C6:G6"/>
    <mergeCell ref="H6:K6"/>
    <mergeCell ref="C7:G7"/>
    <mergeCell ref="H7:K7"/>
    <mergeCell ref="Q6:AR6"/>
    <mergeCell ref="O7:P9"/>
    <mergeCell ref="Q7:AR7"/>
    <mergeCell ref="Q8:S8"/>
    <mergeCell ref="T8:V8"/>
    <mergeCell ref="W8:Y8"/>
    <mergeCell ref="Z8:AB8"/>
    <mergeCell ref="AC8:AD8"/>
    <mergeCell ref="AE8:AF8"/>
    <mergeCell ref="AG8:AH8"/>
    <mergeCell ref="AI8:AJ8"/>
    <mergeCell ref="AK8:AL8"/>
    <mergeCell ref="AM8:AN8"/>
    <mergeCell ref="AO8:AP8"/>
    <mergeCell ref="AQ8:AR8"/>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134"/>
  <sheetViews>
    <sheetView topLeftCell="Q82" zoomScale="90" zoomScaleNormal="90" workbookViewId="0">
      <selection activeCell="F41" sqref="F41"/>
    </sheetView>
  </sheetViews>
  <sheetFormatPr defaultColWidth="9.140625" defaultRowHeight="15" x14ac:dyDescent="0.25"/>
  <cols>
    <col min="1" max="1" width="9.140625" style="41"/>
    <col min="2" max="2" width="3.28515625" style="41" customWidth="1"/>
    <col min="3" max="3" width="17.85546875" style="41" customWidth="1"/>
    <col min="4" max="4" width="19.7109375" style="41" customWidth="1"/>
    <col min="5" max="5" width="5.140625" style="41" customWidth="1"/>
    <col min="6" max="6" width="16.28515625" style="41" customWidth="1"/>
    <col min="7" max="7" width="18.5703125" style="41" customWidth="1"/>
    <col min="8" max="8" width="19.28515625" style="41" customWidth="1"/>
    <col min="9" max="11" width="16.28515625" style="41" customWidth="1"/>
    <col min="12" max="16" width="17.42578125" style="41" customWidth="1"/>
    <col min="17" max="18" width="21.85546875" style="41" customWidth="1"/>
    <col min="19" max="19" width="29" style="54" customWidth="1"/>
    <col min="20" max="21" width="6.5703125" style="41" customWidth="1"/>
    <col min="22" max="22" width="12.28515625" style="240" hidden="1" customWidth="1"/>
    <col min="23" max="24" width="9.140625" style="41"/>
    <col min="25" max="25" width="19.140625" style="41" customWidth="1"/>
    <col min="26" max="26" width="10.28515625" style="41" customWidth="1"/>
    <col min="27" max="27" width="11.85546875" style="41" customWidth="1"/>
    <col min="28" max="28" width="10.28515625" style="41" hidden="1" customWidth="1"/>
    <col min="29" max="29" width="10.28515625" style="41" customWidth="1"/>
    <col min="30" max="30" width="11.140625" style="41" customWidth="1"/>
    <col min="31" max="31" width="10.28515625" style="41" hidden="1" customWidth="1"/>
    <col min="32" max="32" width="10.28515625" style="41" customWidth="1"/>
    <col min="33" max="33" width="10.85546875" style="41" customWidth="1"/>
    <col min="34" max="34" width="10.28515625" style="41" hidden="1" customWidth="1"/>
    <col min="35" max="35" width="10.28515625" style="41" customWidth="1"/>
    <col min="36" max="36" width="10.85546875" style="41" customWidth="1"/>
    <col min="37" max="37" width="10.28515625" style="41" hidden="1" customWidth="1"/>
    <col min="38" max="38" width="10.28515625" style="41" customWidth="1"/>
    <col min="39" max="39" width="10.42578125" style="41" customWidth="1"/>
    <col min="40" max="40" width="10.28515625" style="41" hidden="1" customWidth="1"/>
    <col min="41" max="41" width="10.28515625" style="41" customWidth="1"/>
    <col min="42" max="42" width="10.5703125" style="41" customWidth="1"/>
    <col min="43" max="43" width="10.28515625" style="41" hidden="1" customWidth="1"/>
    <col min="44" max="44" width="10.28515625" style="41" customWidth="1"/>
    <col min="45" max="45" width="11.42578125" style="41" customWidth="1"/>
    <col min="46" max="46" width="10.28515625" style="41" hidden="1" customWidth="1"/>
    <col min="47" max="47" width="10.28515625" style="41" customWidth="1"/>
    <col min="48" max="48" width="10.42578125" style="41" customWidth="1"/>
    <col min="49" max="49" width="10.28515625" style="41" hidden="1" customWidth="1"/>
    <col min="50" max="50" width="10.28515625" style="41" customWidth="1"/>
    <col min="51" max="51" width="10.42578125" style="41" customWidth="1"/>
    <col min="52" max="52" width="10.28515625" style="41" hidden="1" customWidth="1"/>
    <col min="53" max="53" width="10.28515625" style="41" customWidth="1"/>
    <col min="54" max="54" width="10.7109375" style="41" customWidth="1"/>
    <col min="55" max="55" width="10.28515625" style="41" hidden="1" customWidth="1"/>
    <col min="56" max="56" width="10.28515625" style="41" customWidth="1"/>
    <col min="57" max="57" width="10.5703125" style="41" customWidth="1"/>
    <col min="58" max="58" width="10.28515625" style="41" hidden="1" customWidth="1"/>
    <col min="59" max="59" width="10.28515625" style="41" customWidth="1"/>
    <col min="60" max="60" width="10.5703125" style="41" customWidth="1"/>
    <col min="61" max="61" width="10.28515625" style="41" hidden="1" customWidth="1"/>
    <col min="62" max="63" width="9.140625" style="40"/>
    <col min="64" max="16384" width="9.140625" style="41"/>
  </cols>
  <sheetData>
    <row r="1" spans="2:22" ht="15.75" thickBot="1" x14ac:dyDescent="0.3"/>
    <row r="2" spans="2:22" ht="29.25" customHeight="1" x14ac:dyDescent="0.25">
      <c r="C2" s="487" t="s">
        <v>17</v>
      </c>
      <c r="D2" s="488"/>
      <c r="E2" s="488"/>
      <c r="F2" s="488"/>
      <c r="G2" s="488"/>
      <c r="H2" s="488"/>
      <c r="I2" s="488"/>
      <c r="J2" s="488"/>
      <c r="K2" s="489"/>
      <c r="L2" s="55"/>
      <c r="M2" s="56"/>
      <c r="N2" s="56"/>
    </row>
    <row r="3" spans="2:22" ht="21.75" thickBot="1" x14ac:dyDescent="0.3">
      <c r="C3" s="490" t="s">
        <v>157</v>
      </c>
      <c r="D3" s="491"/>
      <c r="E3" s="491"/>
      <c r="F3" s="491"/>
      <c r="G3" s="491"/>
      <c r="H3" s="491"/>
      <c r="I3" s="491"/>
      <c r="J3" s="491"/>
      <c r="K3" s="492"/>
      <c r="L3" s="57"/>
      <c r="M3" s="56"/>
      <c r="N3" s="56"/>
    </row>
    <row r="4" spans="2:22" ht="21.75" thickBot="1" x14ac:dyDescent="0.3">
      <c r="C4" s="57"/>
      <c r="D4" s="57"/>
      <c r="E4" s="57"/>
      <c r="F4" s="57"/>
      <c r="G4" s="57"/>
      <c r="H4" s="57"/>
      <c r="I4" s="57"/>
      <c r="J4" s="57"/>
      <c r="K4" s="57"/>
      <c r="L4" s="57"/>
      <c r="M4" s="56"/>
      <c r="N4" s="56"/>
      <c r="O4" s="207"/>
      <c r="P4" s="207"/>
      <c r="Q4" s="207"/>
      <c r="R4" s="207"/>
      <c r="S4" s="207"/>
      <c r="T4" s="207"/>
      <c r="U4" s="207"/>
      <c r="V4" s="207"/>
    </row>
    <row r="5" spans="2:22" ht="19.5" customHeight="1" thickBot="1" x14ac:dyDescent="0.3">
      <c r="B5" s="577" t="s">
        <v>76</v>
      </c>
      <c r="C5" s="578"/>
      <c r="D5" s="578"/>
      <c r="E5" s="578"/>
      <c r="F5" s="578"/>
      <c r="G5" s="578"/>
      <c r="H5" s="578"/>
      <c r="I5" s="578"/>
      <c r="J5" s="578"/>
      <c r="K5" s="578"/>
      <c r="L5" s="579"/>
      <c r="M5" s="56"/>
      <c r="N5" s="56"/>
      <c r="O5" s="56"/>
      <c r="P5" s="56"/>
    </row>
    <row r="6" spans="2:22" ht="21" x14ac:dyDescent="0.25">
      <c r="B6" s="58"/>
      <c r="C6" s="59"/>
      <c r="D6" s="59"/>
      <c r="E6" s="59"/>
      <c r="F6" s="59"/>
      <c r="G6" s="59"/>
      <c r="H6" s="59"/>
      <c r="I6" s="59"/>
      <c r="J6" s="59"/>
      <c r="K6" s="59"/>
      <c r="L6" s="60"/>
      <c r="M6" s="56"/>
      <c r="N6" s="56"/>
      <c r="O6" s="56"/>
      <c r="P6" s="56"/>
    </row>
    <row r="7" spans="2:22" x14ac:dyDescent="0.25">
      <c r="B7" s="42"/>
      <c r="C7" s="493" t="s">
        <v>50</v>
      </c>
      <c r="D7" s="493"/>
      <c r="E7" s="493"/>
      <c r="F7" s="493"/>
      <c r="G7" s="493"/>
      <c r="H7" s="494">
        <f>Info!D4</f>
        <v>0</v>
      </c>
      <c r="I7" s="494"/>
      <c r="J7" s="494"/>
      <c r="K7" s="494"/>
      <c r="L7" s="61"/>
    </row>
    <row r="8" spans="2:22" x14ac:dyDescent="0.25">
      <c r="B8" s="42"/>
      <c r="C8" s="493" t="s">
        <v>51</v>
      </c>
      <c r="D8" s="493"/>
      <c r="E8" s="493"/>
      <c r="F8" s="493"/>
      <c r="G8" s="493"/>
      <c r="H8" s="495" t="s">
        <v>158</v>
      </c>
      <c r="I8" s="495"/>
      <c r="J8" s="495"/>
      <c r="K8" s="495"/>
      <c r="L8" s="62"/>
    </row>
    <row r="9" spans="2:22" x14ac:dyDescent="0.25">
      <c r="B9" s="42"/>
      <c r="C9" s="40"/>
      <c r="D9" s="40"/>
      <c r="E9" s="40"/>
      <c r="F9" s="40"/>
      <c r="G9" s="40"/>
      <c r="H9" s="40"/>
      <c r="I9" s="40"/>
      <c r="J9" s="40"/>
      <c r="K9" s="40"/>
      <c r="L9" s="43"/>
    </row>
    <row r="10" spans="2:22" ht="18" x14ac:dyDescent="0.35">
      <c r="B10" s="42"/>
      <c r="C10" s="40"/>
      <c r="D10" s="63" t="s">
        <v>212</v>
      </c>
      <c r="E10" s="64"/>
      <c r="F10" s="40"/>
      <c r="G10" s="65" t="s">
        <v>14</v>
      </c>
      <c r="H10" s="40"/>
      <c r="I10" s="65" t="s">
        <v>186</v>
      </c>
      <c r="J10" s="40"/>
      <c r="K10" s="93" t="s">
        <v>59</v>
      </c>
      <c r="L10" s="43"/>
    </row>
    <row r="11" spans="2:22" x14ac:dyDescent="0.25">
      <c r="B11" s="42"/>
      <c r="C11" s="40"/>
      <c r="D11" s="69" t="s">
        <v>0</v>
      </c>
      <c r="E11" s="64"/>
      <c r="F11" s="40"/>
      <c r="G11" s="69" t="s">
        <v>1</v>
      </c>
      <c r="H11" s="40"/>
      <c r="I11" s="69" t="s">
        <v>1</v>
      </c>
      <c r="J11" s="40"/>
      <c r="K11" s="98" t="s">
        <v>1</v>
      </c>
      <c r="L11" s="43"/>
    </row>
    <row r="12" spans="2:22" x14ac:dyDescent="0.25">
      <c r="B12" s="42"/>
      <c r="C12" s="40"/>
      <c r="D12" s="5"/>
      <c r="E12" s="40"/>
      <c r="F12" s="40"/>
      <c r="G12" s="5"/>
      <c r="H12" s="40"/>
      <c r="I12" s="5"/>
      <c r="J12" s="40"/>
      <c r="K12" s="101">
        <f>IF(K25&lt;0.05*I25,K25,0.05*I25)</f>
        <v>0</v>
      </c>
      <c r="L12" s="43"/>
    </row>
    <row r="13" spans="2:22" ht="15" customHeight="1" x14ac:dyDescent="0.25">
      <c r="B13" s="42"/>
      <c r="C13" s="40"/>
      <c r="D13" s="71"/>
      <c r="E13" s="40"/>
      <c r="F13" s="71"/>
      <c r="G13" s="40"/>
      <c r="H13" s="72"/>
      <c r="I13" s="40"/>
      <c r="J13" s="40"/>
      <c r="K13" s="40"/>
      <c r="L13" s="43"/>
    </row>
    <row r="14" spans="2:22" ht="12.75" customHeight="1" thickBot="1" x14ac:dyDescent="0.3">
      <c r="B14" s="42"/>
      <c r="C14" s="73"/>
      <c r="D14" s="40"/>
      <c r="E14" s="40"/>
      <c r="F14" s="40"/>
      <c r="G14" s="40"/>
      <c r="H14" s="40"/>
      <c r="I14" s="40"/>
      <c r="J14" s="40"/>
      <c r="K14" s="40"/>
      <c r="L14" s="43"/>
    </row>
    <row r="15" spans="2:22" ht="32.25" customHeight="1" x14ac:dyDescent="0.25">
      <c r="B15" s="42"/>
      <c r="C15" s="510" t="s">
        <v>3</v>
      </c>
      <c r="D15" s="511"/>
      <c r="E15" s="511"/>
      <c r="F15" s="76" t="s">
        <v>18</v>
      </c>
      <c r="G15" s="76" t="s">
        <v>265</v>
      </c>
      <c r="H15" s="76" t="s">
        <v>266</v>
      </c>
      <c r="I15" s="76" t="s">
        <v>19</v>
      </c>
      <c r="J15" s="77" t="s">
        <v>12</v>
      </c>
      <c r="K15" s="78" t="s">
        <v>13</v>
      </c>
      <c r="L15" s="79"/>
    </row>
    <row r="16" spans="2:22" ht="15" customHeight="1" x14ac:dyDescent="0.25">
      <c r="B16" s="42"/>
      <c r="C16" s="512"/>
      <c r="D16" s="513"/>
      <c r="E16" s="513"/>
      <c r="F16" s="82" t="s">
        <v>1</v>
      </c>
      <c r="G16" s="82" t="s">
        <v>1</v>
      </c>
      <c r="H16" s="82" t="s">
        <v>1</v>
      </c>
      <c r="I16" s="82" t="s">
        <v>1</v>
      </c>
      <c r="J16" s="82" t="s">
        <v>1</v>
      </c>
      <c r="K16" s="83" t="s">
        <v>1</v>
      </c>
      <c r="L16" s="84"/>
    </row>
    <row r="17" spans="1:62" x14ac:dyDescent="0.25">
      <c r="B17" s="42"/>
      <c r="C17" s="516" t="s">
        <v>4</v>
      </c>
      <c r="D17" s="517"/>
      <c r="E17" s="517"/>
      <c r="F17" s="6"/>
      <c r="G17" s="6"/>
      <c r="H17" s="6"/>
      <c r="I17" s="85">
        <f>F17-G17-H17</f>
        <v>0</v>
      </c>
      <c r="J17" s="6"/>
      <c r="K17" s="17"/>
      <c r="L17" s="86"/>
    </row>
    <row r="18" spans="1:62" x14ac:dyDescent="0.25">
      <c r="B18" s="42"/>
      <c r="C18" s="516" t="s">
        <v>5</v>
      </c>
      <c r="D18" s="517"/>
      <c r="E18" s="517"/>
      <c r="F18" s="6"/>
      <c r="G18" s="6"/>
      <c r="H18" s="6"/>
      <c r="I18" s="85">
        <f t="shared" ref="I18:I23" si="0">F18-G18-H18</f>
        <v>0</v>
      </c>
      <c r="J18" s="6"/>
      <c r="K18" s="17"/>
      <c r="L18" s="86"/>
    </row>
    <row r="19" spans="1:62" ht="15" customHeight="1" x14ac:dyDescent="0.25">
      <c r="B19" s="42"/>
      <c r="C19" s="516" t="s">
        <v>10</v>
      </c>
      <c r="D19" s="517"/>
      <c r="E19" s="517"/>
      <c r="F19" s="6"/>
      <c r="G19" s="6"/>
      <c r="H19" s="6"/>
      <c r="I19" s="85">
        <f>F19-G19-H19</f>
        <v>0</v>
      </c>
      <c r="J19" s="6"/>
      <c r="K19" s="17"/>
      <c r="L19" s="86"/>
    </row>
    <row r="20" spans="1:62" x14ac:dyDescent="0.25">
      <c r="B20" s="42"/>
      <c r="C20" s="516" t="s">
        <v>9</v>
      </c>
      <c r="D20" s="517"/>
      <c r="E20" s="517"/>
      <c r="F20" s="6"/>
      <c r="G20" s="6"/>
      <c r="H20" s="6"/>
      <c r="I20" s="85">
        <f t="shared" si="0"/>
        <v>0</v>
      </c>
      <c r="J20" s="6"/>
      <c r="K20" s="17"/>
      <c r="L20" s="86"/>
    </row>
    <row r="21" spans="1:62" x14ac:dyDescent="0.25">
      <c r="B21" s="42"/>
      <c r="C21" s="516" t="s">
        <v>8</v>
      </c>
      <c r="D21" s="517"/>
      <c r="E21" s="517"/>
      <c r="F21" s="6"/>
      <c r="G21" s="6"/>
      <c r="H21" s="6"/>
      <c r="I21" s="85">
        <f t="shared" si="0"/>
        <v>0</v>
      </c>
      <c r="J21" s="6"/>
      <c r="K21" s="17"/>
      <c r="L21" s="86"/>
    </row>
    <row r="22" spans="1:62" x14ac:dyDescent="0.25">
      <c r="B22" s="42"/>
      <c r="C22" s="516" t="s">
        <v>159</v>
      </c>
      <c r="D22" s="517"/>
      <c r="E22" s="517"/>
      <c r="F22" s="6"/>
      <c r="G22" s="6"/>
      <c r="H22" s="6"/>
      <c r="I22" s="85">
        <f t="shared" si="0"/>
        <v>0</v>
      </c>
      <c r="J22" s="6"/>
      <c r="K22" s="17"/>
      <c r="L22" s="86"/>
    </row>
    <row r="23" spans="1:62" x14ac:dyDescent="0.25">
      <c r="B23" s="42"/>
      <c r="C23" s="516" t="s">
        <v>160</v>
      </c>
      <c r="D23" s="517"/>
      <c r="E23" s="517"/>
      <c r="F23" s="6"/>
      <c r="G23" s="6"/>
      <c r="H23" s="6"/>
      <c r="I23" s="85">
        <f t="shared" si="0"/>
        <v>0</v>
      </c>
      <c r="J23" s="6"/>
      <c r="K23" s="17"/>
      <c r="L23" s="86"/>
      <c r="W23" s="521" t="s">
        <v>243</v>
      </c>
      <c r="X23" s="522"/>
      <c r="Y23" s="522"/>
      <c r="Z23" s="522"/>
      <c r="AA23" s="522"/>
      <c r="AB23" s="522"/>
      <c r="AC23" s="522"/>
      <c r="AD23" s="522"/>
      <c r="AE23" s="522"/>
      <c r="AF23" s="522"/>
      <c r="AG23" s="522"/>
      <c r="AH23" s="522"/>
      <c r="AI23" s="522"/>
      <c r="AJ23" s="522"/>
      <c r="AK23" s="522"/>
      <c r="AL23" s="522"/>
      <c r="AM23" s="522"/>
      <c r="AN23" s="522"/>
      <c r="AO23" s="522"/>
      <c r="AP23" s="522"/>
      <c r="AQ23" s="522"/>
      <c r="AR23" s="522"/>
      <c r="AS23" s="522"/>
      <c r="AT23" s="522"/>
      <c r="AU23" s="522"/>
      <c r="AV23" s="522"/>
      <c r="AW23" s="522"/>
      <c r="AX23" s="522"/>
      <c r="AY23" s="522"/>
      <c r="AZ23" s="522"/>
      <c r="BA23" s="522"/>
      <c r="BB23" s="522"/>
      <c r="BC23" s="522"/>
      <c r="BD23" s="522"/>
      <c r="BE23" s="522"/>
      <c r="BF23" s="522"/>
      <c r="BG23" s="522"/>
      <c r="BH23" s="522"/>
      <c r="BI23" s="522"/>
    </row>
    <row r="24" spans="1:62" x14ac:dyDescent="0.25">
      <c r="B24" s="42"/>
      <c r="C24" s="516" t="s">
        <v>161</v>
      </c>
      <c r="D24" s="517"/>
      <c r="E24" s="517"/>
      <c r="F24" s="6"/>
      <c r="G24" s="6"/>
      <c r="H24" s="6"/>
      <c r="I24" s="85">
        <f t="shared" ref="I24" si="1">F24-G24-H24</f>
        <v>0</v>
      </c>
      <c r="J24" s="6"/>
      <c r="K24" s="17"/>
      <c r="L24" s="86"/>
      <c r="W24" s="522"/>
      <c r="X24" s="522"/>
      <c r="Y24" s="522"/>
      <c r="Z24" s="522"/>
      <c r="AA24" s="522"/>
      <c r="AB24" s="522"/>
      <c r="AC24" s="522"/>
      <c r="AD24" s="522"/>
      <c r="AE24" s="522"/>
      <c r="AF24" s="522"/>
      <c r="AG24" s="522"/>
      <c r="AH24" s="522"/>
      <c r="AI24" s="522"/>
      <c r="AJ24" s="522"/>
      <c r="AK24" s="522"/>
      <c r="AL24" s="522"/>
      <c r="AM24" s="522"/>
      <c r="AN24" s="522"/>
      <c r="AO24" s="522"/>
      <c r="AP24" s="522"/>
      <c r="AQ24" s="522"/>
      <c r="AR24" s="522"/>
      <c r="AS24" s="522"/>
      <c r="AT24" s="522"/>
      <c r="AU24" s="522"/>
      <c r="AV24" s="522"/>
      <c r="AW24" s="522"/>
      <c r="AX24" s="522"/>
      <c r="AY24" s="522"/>
      <c r="AZ24" s="522"/>
      <c r="BA24" s="522"/>
      <c r="BB24" s="522"/>
      <c r="BC24" s="522"/>
      <c r="BD24" s="522"/>
      <c r="BE24" s="522"/>
      <c r="BF24" s="522"/>
      <c r="BG24" s="522"/>
      <c r="BH24" s="522"/>
      <c r="BI24" s="522"/>
    </row>
    <row r="25" spans="1:62" ht="15.75" thickBot="1" x14ac:dyDescent="0.3">
      <c r="B25" s="42"/>
      <c r="C25" s="518" t="s">
        <v>86</v>
      </c>
      <c r="D25" s="519"/>
      <c r="E25" s="519"/>
      <c r="F25" s="89">
        <f t="shared" ref="F25:K25" si="2">SUM(F17:F24)</f>
        <v>0</v>
      </c>
      <c r="G25" s="89">
        <f t="shared" si="2"/>
        <v>0</v>
      </c>
      <c r="H25" s="89">
        <f t="shared" si="2"/>
        <v>0</v>
      </c>
      <c r="I25" s="89">
        <f t="shared" si="2"/>
        <v>0</v>
      </c>
      <c r="J25" s="89">
        <f t="shared" si="2"/>
        <v>0</v>
      </c>
      <c r="K25" s="89">
        <f t="shared" si="2"/>
        <v>0</v>
      </c>
      <c r="L25" s="90"/>
    </row>
    <row r="26" spans="1:62" ht="15.75" thickBot="1" x14ac:dyDescent="0.3">
      <c r="B26" s="104"/>
      <c r="C26" s="247"/>
      <c r="D26" s="247"/>
      <c r="E26" s="247"/>
      <c r="F26" s="248"/>
      <c r="G26" s="248"/>
      <c r="H26" s="248"/>
      <c r="I26" s="248"/>
      <c r="J26" s="48"/>
      <c r="K26" s="48"/>
      <c r="L26" s="49"/>
    </row>
    <row r="27" spans="1:62" x14ac:dyDescent="0.25">
      <c r="A27" s="40"/>
      <c r="B27" s="40"/>
      <c r="C27" s="91"/>
      <c r="D27" s="91"/>
      <c r="E27" s="91"/>
      <c r="F27" s="92"/>
      <c r="G27" s="92"/>
      <c r="H27" s="92"/>
      <c r="I27" s="234"/>
      <c r="J27" s="234"/>
      <c r="K27" s="40"/>
      <c r="L27" s="245"/>
      <c r="M27" s="40"/>
    </row>
    <row r="28" spans="1:62" x14ac:dyDescent="0.25">
      <c r="A28" s="40"/>
      <c r="B28" s="40"/>
      <c r="C28" s="40"/>
      <c r="D28" s="40"/>
      <c r="E28" s="40"/>
      <c r="F28" s="40"/>
      <c r="G28" s="40"/>
      <c r="H28" s="40"/>
      <c r="I28" s="235"/>
      <c r="J28" s="235"/>
      <c r="K28" s="40"/>
      <c r="L28" s="246"/>
      <c r="M28" s="40"/>
      <c r="Z28" s="259"/>
      <c r="AA28" s="259"/>
    </row>
    <row r="29" spans="1:62" s="102" customFormat="1" ht="16.5" thickBot="1" x14ac:dyDescent="0.3">
      <c r="A29" s="70"/>
      <c r="B29" s="580"/>
      <c r="C29" s="580"/>
      <c r="D29" s="580"/>
      <c r="E29" s="580"/>
      <c r="F29" s="580"/>
      <c r="G29" s="580"/>
      <c r="H29" s="580"/>
      <c r="I29" s="580"/>
      <c r="J29" s="580"/>
      <c r="K29" s="580"/>
      <c r="L29" s="580"/>
      <c r="M29" s="580"/>
      <c r="N29" s="580"/>
      <c r="O29" s="580"/>
      <c r="P29" s="581"/>
      <c r="Q29" s="581"/>
      <c r="R29" s="581"/>
      <c r="S29" s="581"/>
    </row>
    <row r="30" spans="1:62" s="102" customFormat="1" ht="21.75" thickBot="1" x14ac:dyDescent="0.3">
      <c r="A30" s="70"/>
      <c r="B30" s="583" t="s">
        <v>77</v>
      </c>
      <c r="C30" s="584"/>
      <c r="D30" s="584"/>
      <c r="E30" s="584"/>
      <c r="F30" s="584"/>
      <c r="G30" s="584"/>
      <c r="H30" s="584"/>
      <c r="I30" s="584"/>
      <c r="J30" s="584"/>
      <c r="K30" s="584"/>
      <c r="L30" s="584"/>
      <c r="M30" s="584"/>
      <c r="N30" s="584"/>
      <c r="O30" s="584"/>
      <c r="P30" s="585"/>
      <c r="Q30" s="585"/>
      <c r="R30" s="585"/>
      <c r="S30" s="586"/>
      <c r="W30" s="223" t="s">
        <v>231</v>
      </c>
      <c r="X30" s="41"/>
      <c r="Y30" s="41"/>
      <c r="Z30" s="41"/>
      <c r="AA30" s="41"/>
      <c r="AB30" s="54"/>
      <c r="AC30" s="41"/>
      <c r="AD30" s="41"/>
      <c r="AE30" s="240"/>
      <c r="AF30" s="41"/>
      <c r="AG30" s="41"/>
      <c r="AH30" s="240"/>
      <c r="AI30" s="41"/>
      <c r="AJ30" s="41"/>
      <c r="AK30" s="240"/>
      <c r="AL30" s="41"/>
      <c r="AM30" s="41"/>
      <c r="AN30" s="240"/>
      <c r="AO30" s="41"/>
      <c r="AP30" s="41"/>
      <c r="AQ30" s="240"/>
      <c r="AR30" s="41"/>
      <c r="AS30" s="41"/>
      <c r="AT30" s="240"/>
      <c r="AU30" s="41"/>
      <c r="AV30" s="41"/>
      <c r="AW30" s="240"/>
      <c r="AX30" s="41"/>
      <c r="AY30" s="41"/>
      <c r="AZ30" s="240"/>
      <c r="BA30" s="41"/>
      <c r="BB30" s="41"/>
      <c r="BC30" s="240"/>
      <c r="BD30" s="41"/>
      <c r="BE30" s="41"/>
      <c r="BF30" s="240"/>
      <c r="BG30" s="41"/>
      <c r="BH30" s="41"/>
      <c r="BI30" s="240"/>
    </row>
    <row r="31" spans="1:62" x14ac:dyDescent="0.25">
      <c r="A31" s="40"/>
      <c r="B31" s="260"/>
      <c r="C31" s="261"/>
      <c r="D31" s="261"/>
      <c r="E31" s="261"/>
      <c r="F31" s="262"/>
      <c r="G31" s="262"/>
      <c r="H31" s="262"/>
      <c r="I31" s="262"/>
      <c r="J31" s="229"/>
      <c r="K31" s="229"/>
      <c r="L31" s="229"/>
      <c r="M31" s="229"/>
      <c r="N31" s="229"/>
      <c r="O31" s="229"/>
      <c r="P31" s="229"/>
      <c r="Q31" s="229"/>
      <c r="R31" s="229"/>
      <c r="S31" s="193"/>
      <c r="W31" s="58"/>
      <c r="X31" s="66"/>
      <c r="Y31" s="66"/>
      <c r="Z31" s="66"/>
      <c r="AA31" s="66"/>
      <c r="AB31" s="67"/>
      <c r="AC31" s="66"/>
      <c r="AD31" s="66"/>
      <c r="AE31" s="241"/>
      <c r="AF31" s="66"/>
      <c r="AG31" s="66"/>
      <c r="AH31" s="241"/>
      <c r="AI31" s="66"/>
      <c r="AJ31" s="66"/>
      <c r="AK31" s="241"/>
      <c r="AL31" s="66"/>
      <c r="AM31" s="66"/>
      <c r="AN31" s="241"/>
      <c r="AO31" s="66"/>
      <c r="AP31" s="66"/>
      <c r="AQ31" s="241"/>
      <c r="AR31" s="66"/>
      <c r="AS31" s="66"/>
      <c r="AT31" s="241"/>
      <c r="AU31" s="66"/>
      <c r="AV31" s="66"/>
      <c r="AW31" s="241"/>
      <c r="AX31" s="66"/>
      <c r="AY31" s="66"/>
      <c r="AZ31" s="241"/>
      <c r="BA31" s="66"/>
      <c r="BB31" s="66"/>
      <c r="BC31" s="241"/>
      <c r="BD31" s="66"/>
      <c r="BE31" s="66"/>
      <c r="BF31" s="241"/>
      <c r="BG31" s="66"/>
      <c r="BH31" s="66"/>
      <c r="BI31" s="241"/>
      <c r="BJ31" s="68"/>
    </row>
    <row r="32" spans="1:62" ht="73.5" customHeight="1" x14ac:dyDescent="0.25">
      <c r="A32" s="40"/>
      <c r="B32" s="192"/>
      <c r="C32" s="587" t="s">
        <v>3</v>
      </c>
      <c r="D32" s="587"/>
      <c r="E32" s="587"/>
      <c r="F32" s="150" t="s">
        <v>66</v>
      </c>
      <c r="G32" s="150" t="s">
        <v>245</v>
      </c>
      <c r="H32" s="150" t="s">
        <v>246</v>
      </c>
      <c r="I32" s="150" t="s">
        <v>68</v>
      </c>
      <c r="J32" s="150" t="s">
        <v>146</v>
      </c>
      <c r="K32" s="150" t="s">
        <v>147</v>
      </c>
      <c r="L32" s="150" t="s">
        <v>148</v>
      </c>
      <c r="M32" s="150" t="s">
        <v>72</v>
      </c>
      <c r="N32" s="150" t="s">
        <v>247</v>
      </c>
      <c r="O32" s="150" t="s">
        <v>248</v>
      </c>
      <c r="P32" s="150" t="s">
        <v>142</v>
      </c>
      <c r="Q32" s="150" t="s">
        <v>143</v>
      </c>
      <c r="R32" s="150" t="s">
        <v>149</v>
      </c>
      <c r="S32" s="188" t="s">
        <v>150</v>
      </c>
      <c r="W32" s="42"/>
      <c r="X32" s="70"/>
      <c r="Y32" s="70"/>
      <c r="Z32" s="588" t="s">
        <v>166</v>
      </c>
      <c r="AA32" s="588"/>
      <c r="AB32" s="588"/>
      <c r="AC32" s="588"/>
      <c r="AD32" s="588"/>
      <c r="AE32" s="588"/>
      <c r="AF32" s="588"/>
      <c r="AG32" s="588"/>
      <c r="AH32" s="588"/>
      <c r="AI32" s="588"/>
      <c r="AJ32" s="588"/>
      <c r="AK32" s="588"/>
      <c r="AL32" s="588"/>
      <c r="AM32" s="588"/>
      <c r="AN32" s="588"/>
      <c r="AO32" s="588"/>
      <c r="AP32" s="588"/>
      <c r="AQ32" s="588"/>
      <c r="AR32" s="588"/>
      <c r="AS32" s="588"/>
      <c r="AT32" s="588"/>
      <c r="AU32" s="588"/>
      <c r="AV32" s="588"/>
      <c r="AW32" s="588"/>
      <c r="AX32" s="588"/>
      <c r="AY32" s="588"/>
      <c r="AZ32" s="588"/>
      <c r="BA32" s="588"/>
      <c r="BB32" s="588"/>
      <c r="BC32" s="588"/>
      <c r="BD32" s="588"/>
      <c r="BE32" s="588"/>
      <c r="BF32" s="588"/>
      <c r="BG32" s="588"/>
      <c r="BH32" s="588"/>
      <c r="BI32" s="588"/>
      <c r="BJ32" s="953"/>
    </row>
    <row r="33" spans="2:62" x14ac:dyDescent="0.25">
      <c r="B33" s="192"/>
      <c r="C33" s="587"/>
      <c r="D33" s="587"/>
      <c r="E33" s="587"/>
      <c r="F33" s="155" t="s">
        <v>1</v>
      </c>
      <c r="G33" s="155" t="s">
        <v>1</v>
      </c>
      <c r="H33" s="155" t="s">
        <v>1</v>
      </c>
      <c r="I33" s="156" t="s">
        <v>1</v>
      </c>
      <c r="J33" s="156" t="s">
        <v>1</v>
      </c>
      <c r="K33" s="155" t="s">
        <v>1</v>
      </c>
      <c r="L33" s="157" t="s">
        <v>1</v>
      </c>
      <c r="M33" s="157" t="s">
        <v>1</v>
      </c>
      <c r="N33" s="157" t="s">
        <v>1</v>
      </c>
      <c r="O33" s="157" t="s">
        <v>1</v>
      </c>
      <c r="P33" s="157" t="s">
        <v>1</v>
      </c>
      <c r="Q33" s="157" t="s">
        <v>1</v>
      </c>
      <c r="R33" s="157" t="s">
        <v>1</v>
      </c>
      <c r="S33" s="158" t="s">
        <v>1</v>
      </c>
      <c r="W33" s="42"/>
      <c r="X33" s="552" t="s">
        <v>115</v>
      </c>
      <c r="Y33" s="552"/>
      <c r="Z33" s="589" t="s">
        <v>83</v>
      </c>
      <c r="AA33" s="589"/>
      <c r="AB33" s="589"/>
      <c r="AC33" s="589"/>
      <c r="AD33" s="589"/>
      <c r="AE33" s="589"/>
      <c r="AF33" s="589"/>
      <c r="AG33" s="589"/>
      <c r="AH33" s="589"/>
      <c r="AI33" s="589"/>
      <c r="AJ33" s="589"/>
      <c r="AK33" s="589"/>
      <c r="AL33" s="589"/>
      <c r="AM33" s="589"/>
      <c r="AN33" s="589"/>
      <c r="AO33" s="589"/>
      <c r="AP33" s="589"/>
      <c r="AQ33" s="589"/>
      <c r="AR33" s="589"/>
      <c r="AS33" s="589"/>
      <c r="AT33" s="589"/>
      <c r="AU33" s="589"/>
      <c r="AV33" s="589"/>
      <c r="AW33" s="589"/>
      <c r="AX33" s="589"/>
      <c r="AY33" s="589"/>
      <c r="AZ33" s="589"/>
      <c r="BA33" s="589"/>
      <c r="BB33" s="589"/>
      <c r="BC33" s="589"/>
      <c r="BD33" s="589"/>
      <c r="BE33" s="589"/>
      <c r="BF33" s="589"/>
      <c r="BG33" s="589"/>
      <c r="BH33" s="589"/>
      <c r="BI33" s="947"/>
      <c r="BJ33" s="953"/>
    </row>
    <row r="34" spans="2:62" x14ac:dyDescent="0.25">
      <c r="B34" s="192"/>
      <c r="C34" s="582" t="s">
        <v>4</v>
      </c>
      <c r="D34" s="582"/>
      <c r="E34" s="582"/>
      <c r="F34" s="266"/>
      <c r="G34" s="266"/>
      <c r="H34" s="266"/>
      <c r="I34" s="266"/>
      <c r="J34" s="266"/>
      <c r="K34" s="266"/>
      <c r="L34" s="266"/>
      <c r="M34" s="266"/>
      <c r="N34" s="266"/>
      <c r="O34" s="266"/>
      <c r="P34" s="266"/>
      <c r="Q34" s="266"/>
      <c r="R34" s="266"/>
      <c r="S34" s="267"/>
      <c r="W34" s="42"/>
      <c r="X34" s="552"/>
      <c r="Y34" s="552"/>
      <c r="Z34" s="509">
        <v>41913</v>
      </c>
      <c r="AA34" s="509"/>
      <c r="AB34" s="509"/>
      <c r="AC34" s="509">
        <v>41944</v>
      </c>
      <c r="AD34" s="509"/>
      <c r="AE34" s="509"/>
      <c r="AF34" s="509">
        <v>41974</v>
      </c>
      <c r="AG34" s="509"/>
      <c r="AH34" s="509"/>
      <c r="AI34" s="509">
        <v>42005</v>
      </c>
      <c r="AJ34" s="509"/>
      <c r="AK34" s="509"/>
      <c r="AL34" s="509">
        <v>42036</v>
      </c>
      <c r="AM34" s="509"/>
      <c r="AN34" s="509"/>
      <c r="AO34" s="509">
        <v>42064</v>
      </c>
      <c r="AP34" s="509"/>
      <c r="AQ34" s="509"/>
      <c r="AR34" s="509">
        <v>42095</v>
      </c>
      <c r="AS34" s="509"/>
      <c r="AT34" s="509"/>
      <c r="AU34" s="509">
        <v>42125</v>
      </c>
      <c r="AV34" s="509"/>
      <c r="AW34" s="509"/>
      <c r="AX34" s="509">
        <v>42156</v>
      </c>
      <c r="AY34" s="509"/>
      <c r="AZ34" s="509"/>
      <c r="BA34" s="509">
        <v>42186</v>
      </c>
      <c r="BB34" s="509"/>
      <c r="BC34" s="509"/>
      <c r="BD34" s="509">
        <v>42217</v>
      </c>
      <c r="BE34" s="509"/>
      <c r="BF34" s="509"/>
      <c r="BG34" s="509">
        <v>42248</v>
      </c>
      <c r="BH34" s="509"/>
      <c r="BI34" s="506"/>
      <c r="BJ34" s="953"/>
    </row>
    <row r="35" spans="2:62" ht="52.5" x14ac:dyDescent="0.25">
      <c r="B35" s="192"/>
      <c r="C35" s="582" t="s">
        <v>5</v>
      </c>
      <c r="D35" s="582"/>
      <c r="E35" s="582"/>
      <c r="F35" s="266"/>
      <c r="G35" s="266"/>
      <c r="H35" s="266"/>
      <c r="I35" s="266"/>
      <c r="J35" s="266"/>
      <c r="K35" s="266"/>
      <c r="L35" s="266"/>
      <c r="M35" s="266"/>
      <c r="N35" s="266"/>
      <c r="O35" s="266"/>
      <c r="P35" s="266"/>
      <c r="Q35" s="266"/>
      <c r="R35" s="266"/>
      <c r="S35" s="267"/>
      <c r="W35" s="42"/>
      <c r="X35" s="552"/>
      <c r="Y35" s="552"/>
      <c r="Z35" s="152" t="s">
        <v>255</v>
      </c>
      <c r="AA35" s="152" t="s">
        <v>256</v>
      </c>
      <c r="AB35" s="75" t="s">
        <v>114</v>
      </c>
      <c r="AC35" s="152" t="s">
        <v>255</v>
      </c>
      <c r="AD35" s="152" t="s">
        <v>256</v>
      </c>
      <c r="AE35" s="75" t="s">
        <v>114</v>
      </c>
      <c r="AF35" s="152" t="s">
        <v>255</v>
      </c>
      <c r="AG35" s="152" t="s">
        <v>256</v>
      </c>
      <c r="AH35" s="75" t="s">
        <v>114</v>
      </c>
      <c r="AI35" s="152" t="s">
        <v>255</v>
      </c>
      <c r="AJ35" s="152" t="s">
        <v>256</v>
      </c>
      <c r="AK35" s="75" t="s">
        <v>114</v>
      </c>
      <c r="AL35" s="152" t="s">
        <v>255</v>
      </c>
      <c r="AM35" s="152" t="s">
        <v>256</v>
      </c>
      <c r="AN35" s="75" t="s">
        <v>114</v>
      </c>
      <c r="AO35" s="152" t="s">
        <v>255</v>
      </c>
      <c r="AP35" s="152" t="s">
        <v>256</v>
      </c>
      <c r="AQ35" s="75" t="s">
        <v>114</v>
      </c>
      <c r="AR35" s="152" t="s">
        <v>255</v>
      </c>
      <c r="AS35" s="152" t="s">
        <v>256</v>
      </c>
      <c r="AT35" s="75" t="s">
        <v>114</v>
      </c>
      <c r="AU35" s="152" t="s">
        <v>255</v>
      </c>
      <c r="AV35" s="152" t="s">
        <v>256</v>
      </c>
      <c r="AW35" s="75" t="s">
        <v>114</v>
      </c>
      <c r="AX35" s="152" t="s">
        <v>255</v>
      </c>
      <c r="AY35" s="152" t="s">
        <v>256</v>
      </c>
      <c r="AZ35" s="75" t="s">
        <v>114</v>
      </c>
      <c r="BA35" s="152" t="s">
        <v>120</v>
      </c>
      <c r="BB35" s="152" t="s">
        <v>251</v>
      </c>
      <c r="BC35" s="75" t="s">
        <v>114</v>
      </c>
      <c r="BD35" s="152" t="s">
        <v>255</v>
      </c>
      <c r="BE35" s="152" t="s">
        <v>256</v>
      </c>
      <c r="BF35" s="75" t="s">
        <v>114</v>
      </c>
      <c r="BG35" s="152" t="s">
        <v>255</v>
      </c>
      <c r="BH35" s="152" t="s">
        <v>256</v>
      </c>
      <c r="BI35" s="265" t="s">
        <v>114</v>
      </c>
      <c r="BJ35" s="953"/>
    </row>
    <row r="36" spans="2:62" x14ac:dyDescent="0.25">
      <c r="B36" s="192"/>
      <c r="C36" s="582" t="s">
        <v>10</v>
      </c>
      <c r="D36" s="582"/>
      <c r="E36" s="582"/>
      <c r="F36" s="266"/>
      <c r="G36" s="266"/>
      <c r="H36" s="266"/>
      <c r="I36" s="266"/>
      <c r="J36" s="266"/>
      <c r="K36" s="266"/>
      <c r="L36" s="266"/>
      <c r="M36" s="266"/>
      <c r="N36" s="266"/>
      <c r="O36" s="266"/>
      <c r="P36" s="266"/>
      <c r="Q36" s="266"/>
      <c r="R36" s="266"/>
      <c r="S36" s="267"/>
      <c r="W36" s="42"/>
      <c r="X36" s="571" t="s">
        <v>84</v>
      </c>
      <c r="Y36" s="270">
        <v>41944</v>
      </c>
      <c r="Z36" s="837"/>
      <c r="AA36" s="837"/>
      <c r="AB36" s="254"/>
      <c r="AC36" s="81"/>
      <c r="AD36" s="81"/>
      <c r="AE36" s="254"/>
      <c r="AF36" s="81"/>
      <c r="AG36" s="81"/>
      <c r="AH36" s="244"/>
      <c r="AI36" s="81"/>
      <c r="AJ36" s="81"/>
      <c r="AK36" s="244"/>
      <c r="AL36" s="81"/>
      <c r="AM36" s="81"/>
      <c r="AN36" s="244"/>
      <c r="AO36" s="81"/>
      <c r="AP36" s="81"/>
      <c r="AQ36" s="244"/>
      <c r="AR36" s="81"/>
      <c r="AS36" s="81"/>
      <c r="AT36" s="244"/>
      <c r="AU36" s="81"/>
      <c r="AV36" s="81"/>
      <c r="AW36" s="244"/>
      <c r="AX36" s="81"/>
      <c r="AY36" s="81"/>
      <c r="AZ36" s="244"/>
      <c r="BA36" s="81"/>
      <c r="BB36" s="81"/>
      <c r="BC36" s="244"/>
      <c r="BD36" s="81"/>
      <c r="BE36" s="81"/>
      <c r="BF36" s="244"/>
      <c r="BG36" s="81"/>
      <c r="BH36" s="81"/>
      <c r="BI36" s="948"/>
      <c r="BJ36" s="953"/>
    </row>
    <row r="37" spans="2:62" x14ac:dyDescent="0.25">
      <c r="B37" s="192"/>
      <c r="C37" s="582" t="s">
        <v>9</v>
      </c>
      <c r="D37" s="582"/>
      <c r="E37" s="582"/>
      <c r="F37" s="266"/>
      <c r="G37" s="266"/>
      <c r="H37" s="266"/>
      <c r="I37" s="266"/>
      <c r="J37" s="266"/>
      <c r="K37" s="266"/>
      <c r="L37" s="266"/>
      <c r="M37" s="266"/>
      <c r="N37" s="266"/>
      <c r="O37" s="266"/>
      <c r="P37" s="266"/>
      <c r="Q37" s="266"/>
      <c r="R37" s="266"/>
      <c r="S37" s="267"/>
      <c r="W37" s="42"/>
      <c r="X37" s="572"/>
      <c r="Y37" s="270">
        <f>Y36+31</f>
        <v>41975</v>
      </c>
      <c r="Z37" s="837"/>
      <c r="AA37" s="837"/>
      <c r="AB37" s="254"/>
      <c r="AC37" s="837"/>
      <c r="AD37" s="837"/>
      <c r="AE37" s="242"/>
      <c r="AF37" s="81"/>
      <c r="AG37" s="81"/>
      <c r="AH37" s="244"/>
      <c r="AI37" s="81"/>
      <c r="AJ37" s="81"/>
      <c r="AK37" s="244"/>
      <c r="AL37" s="81"/>
      <c r="AM37" s="81"/>
      <c r="AN37" s="244"/>
      <c r="AO37" s="81"/>
      <c r="AP37" s="81"/>
      <c r="AQ37" s="244"/>
      <c r="AR37" s="81"/>
      <c r="AS37" s="81"/>
      <c r="AT37" s="244"/>
      <c r="AU37" s="81"/>
      <c r="AV37" s="81"/>
      <c r="AW37" s="244"/>
      <c r="AX37" s="81"/>
      <c r="AY37" s="81"/>
      <c r="AZ37" s="244"/>
      <c r="BA37" s="81"/>
      <c r="BB37" s="81"/>
      <c r="BC37" s="244"/>
      <c r="BD37" s="81"/>
      <c r="BE37" s="81"/>
      <c r="BF37" s="244"/>
      <c r="BG37" s="81"/>
      <c r="BH37" s="81"/>
      <c r="BI37" s="948"/>
      <c r="BJ37" s="953"/>
    </row>
    <row r="38" spans="2:62" x14ac:dyDescent="0.25">
      <c r="B38" s="192"/>
      <c r="C38" s="582" t="s">
        <v>8</v>
      </c>
      <c r="D38" s="582"/>
      <c r="E38" s="582"/>
      <c r="F38" s="266"/>
      <c r="G38" s="266"/>
      <c r="H38" s="266"/>
      <c r="I38" s="266"/>
      <c r="J38" s="266"/>
      <c r="K38" s="266"/>
      <c r="L38" s="266"/>
      <c r="M38" s="266"/>
      <c r="N38" s="266"/>
      <c r="O38" s="266"/>
      <c r="P38" s="266"/>
      <c r="Q38" s="266"/>
      <c r="R38" s="266"/>
      <c r="S38" s="267"/>
      <c r="W38" s="42"/>
      <c r="X38" s="572"/>
      <c r="Y38" s="270">
        <f t="shared" ref="Y38:Y59" si="3">Y37+31</f>
        <v>42006</v>
      </c>
      <c r="Z38" s="837"/>
      <c r="AA38" s="837"/>
      <c r="AB38" s="254"/>
      <c r="AC38" s="837"/>
      <c r="AD38" s="837"/>
      <c r="AE38" s="242"/>
      <c r="AF38" s="837"/>
      <c r="AG38" s="837"/>
      <c r="AH38" s="254"/>
      <c r="AI38" s="81"/>
      <c r="AJ38" s="81"/>
      <c r="AK38" s="244"/>
      <c r="AL38" s="81"/>
      <c r="AM38" s="81"/>
      <c r="AN38" s="244"/>
      <c r="AO38" s="81"/>
      <c r="AP38" s="81"/>
      <c r="AQ38" s="244"/>
      <c r="AR38" s="81"/>
      <c r="AS38" s="81"/>
      <c r="AT38" s="244"/>
      <c r="AU38" s="81"/>
      <c r="AV38" s="81"/>
      <c r="AW38" s="244"/>
      <c r="AX38" s="81"/>
      <c r="AY38" s="81"/>
      <c r="AZ38" s="244"/>
      <c r="BA38" s="81"/>
      <c r="BB38" s="81"/>
      <c r="BC38" s="244"/>
      <c r="BD38" s="81"/>
      <c r="BE38" s="81"/>
      <c r="BF38" s="244"/>
      <c r="BG38" s="81"/>
      <c r="BH38" s="81"/>
      <c r="BI38" s="948"/>
      <c r="BJ38" s="953"/>
    </row>
    <row r="39" spans="2:62" x14ac:dyDescent="0.25">
      <c r="B39" s="192"/>
      <c r="C39" s="582" t="s">
        <v>7</v>
      </c>
      <c r="D39" s="582"/>
      <c r="E39" s="582"/>
      <c r="F39" s="266"/>
      <c r="G39" s="266"/>
      <c r="H39" s="266"/>
      <c r="I39" s="266"/>
      <c r="J39" s="266"/>
      <c r="K39" s="266"/>
      <c r="L39" s="266"/>
      <c r="M39" s="266"/>
      <c r="N39" s="266"/>
      <c r="O39" s="266"/>
      <c r="P39" s="266"/>
      <c r="Q39" s="266"/>
      <c r="R39" s="266"/>
      <c r="S39" s="267"/>
      <c r="W39" s="42"/>
      <c r="X39" s="572"/>
      <c r="Y39" s="270">
        <f t="shared" si="3"/>
        <v>42037</v>
      </c>
      <c r="Z39" s="837"/>
      <c r="AA39" s="837"/>
      <c r="AB39" s="254"/>
      <c r="AC39" s="837"/>
      <c r="AD39" s="837"/>
      <c r="AE39" s="242"/>
      <c r="AF39" s="837"/>
      <c r="AG39" s="837"/>
      <c r="AH39" s="254"/>
      <c r="AI39" s="837"/>
      <c r="AJ39" s="837"/>
      <c r="AK39" s="254"/>
      <c r="AL39" s="81"/>
      <c r="AM39" s="81"/>
      <c r="AN39" s="244"/>
      <c r="AO39" s="81"/>
      <c r="AP39" s="81"/>
      <c r="AQ39" s="244"/>
      <c r="AR39" s="81"/>
      <c r="AS39" s="81"/>
      <c r="AT39" s="244"/>
      <c r="AU39" s="81"/>
      <c r="AV39" s="81"/>
      <c r="AW39" s="244"/>
      <c r="AX39" s="81"/>
      <c r="AY39" s="81"/>
      <c r="AZ39" s="244"/>
      <c r="BA39" s="81"/>
      <c r="BB39" s="81"/>
      <c r="BC39" s="244"/>
      <c r="BD39" s="81"/>
      <c r="BE39" s="81"/>
      <c r="BF39" s="244"/>
      <c r="BG39" s="81"/>
      <c r="BH39" s="81"/>
      <c r="BI39" s="948"/>
      <c r="BJ39" s="953"/>
    </row>
    <row r="40" spans="2:62" x14ac:dyDescent="0.25">
      <c r="B40" s="192"/>
      <c r="C40" s="582" t="s">
        <v>6</v>
      </c>
      <c r="D40" s="582"/>
      <c r="E40" s="582"/>
      <c r="F40" s="266"/>
      <c r="G40" s="266"/>
      <c r="H40" s="266"/>
      <c r="I40" s="266"/>
      <c r="J40" s="266"/>
      <c r="K40" s="266"/>
      <c r="L40" s="266"/>
      <c r="M40" s="266"/>
      <c r="N40" s="266"/>
      <c r="O40" s="266"/>
      <c r="P40" s="266"/>
      <c r="Q40" s="266"/>
      <c r="R40" s="266"/>
      <c r="S40" s="267"/>
      <c r="W40" s="42"/>
      <c r="X40" s="572"/>
      <c r="Y40" s="270">
        <f t="shared" si="3"/>
        <v>42068</v>
      </c>
      <c r="Z40" s="837"/>
      <c r="AA40" s="837"/>
      <c r="AB40" s="254"/>
      <c r="AC40" s="837"/>
      <c r="AD40" s="837"/>
      <c r="AE40" s="242"/>
      <c r="AF40" s="837"/>
      <c r="AG40" s="837"/>
      <c r="AH40" s="254"/>
      <c r="AI40" s="837"/>
      <c r="AJ40" s="837"/>
      <c r="AK40" s="254"/>
      <c r="AL40" s="837"/>
      <c r="AM40" s="837"/>
      <c r="AN40" s="244"/>
      <c r="AO40" s="81"/>
      <c r="AP40" s="81"/>
      <c r="AQ40" s="244"/>
      <c r="AR40" s="81"/>
      <c r="AS40" s="81"/>
      <c r="AT40" s="244"/>
      <c r="AU40" s="81"/>
      <c r="AV40" s="81"/>
      <c r="AW40" s="244"/>
      <c r="AX40" s="81"/>
      <c r="AY40" s="81"/>
      <c r="AZ40" s="244"/>
      <c r="BA40" s="81"/>
      <c r="BB40" s="81"/>
      <c r="BC40" s="244"/>
      <c r="BD40" s="81"/>
      <c r="BE40" s="81"/>
      <c r="BF40" s="244"/>
      <c r="BG40" s="81"/>
      <c r="BH40" s="81"/>
      <c r="BI40" s="948"/>
      <c r="BJ40" s="953"/>
    </row>
    <row r="41" spans="2:62" x14ac:dyDescent="0.25">
      <c r="B41" s="192"/>
      <c r="C41" s="587" t="s">
        <v>11</v>
      </c>
      <c r="D41" s="587"/>
      <c r="E41" s="587"/>
      <c r="F41" s="268">
        <f t="shared" ref="F41:S41" si="4">SUM(F34:F40)</f>
        <v>0</v>
      </c>
      <c r="G41" s="268">
        <f t="shared" si="4"/>
        <v>0</v>
      </c>
      <c r="H41" s="268">
        <f t="shared" si="4"/>
        <v>0</v>
      </c>
      <c r="I41" s="268">
        <f t="shared" si="4"/>
        <v>0</v>
      </c>
      <c r="J41" s="268">
        <f t="shared" si="4"/>
        <v>0</v>
      </c>
      <c r="K41" s="268">
        <f t="shared" si="4"/>
        <v>0</v>
      </c>
      <c r="L41" s="268">
        <f>SUM(L34:L40)</f>
        <v>0</v>
      </c>
      <c r="M41" s="268">
        <f t="shared" si="4"/>
        <v>0</v>
      </c>
      <c r="N41" s="268">
        <f t="shared" si="4"/>
        <v>0</v>
      </c>
      <c r="O41" s="268">
        <f t="shared" si="4"/>
        <v>0</v>
      </c>
      <c r="P41" s="268">
        <f t="shared" si="4"/>
        <v>0</v>
      </c>
      <c r="Q41" s="268">
        <f t="shared" si="4"/>
        <v>0</v>
      </c>
      <c r="R41" s="268">
        <f t="shared" si="4"/>
        <v>0</v>
      </c>
      <c r="S41" s="269">
        <f t="shared" si="4"/>
        <v>0</v>
      </c>
      <c r="W41" s="42"/>
      <c r="X41" s="572"/>
      <c r="Y41" s="270">
        <f t="shared" si="3"/>
        <v>42099</v>
      </c>
      <c r="Z41" s="837"/>
      <c r="AA41" s="837"/>
      <c r="AB41" s="254"/>
      <c r="AC41" s="837"/>
      <c r="AD41" s="837"/>
      <c r="AE41" s="242"/>
      <c r="AF41" s="837"/>
      <c r="AG41" s="837"/>
      <c r="AH41" s="254"/>
      <c r="AI41" s="837"/>
      <c r="AJ41" s="837"/>
      <c r="AK41" s="254"/>
      <c r="AL41" s="837"/>
      <c r="AM41" s="837"/>
      <c r="AN41" s="244"/>
      <c r="AO41" s="837"/>
      <c r="AP41" s="837"/>
      <c r="AQ41" s="941"/>
      <c r="AR41" s="81"/>
      <c r="AS41" s="81"/>
      <c r="AT41" s="244"/>
      <c r="AU41" s="81"/>
      <c r="AV41" s="81"/>
      <c r="AW41" s="244"/>
      <c r="AX41" s="81"/>
      <c r="AY41" s="81"/>
      <c r="AZ41" s="244"/>
      <c r="BA41" s="81"/>
      <c r="BB41" s="81"/>
      <c r="BC41" s="244"/>
      <c r="BD41" s="81"/>
      <c r="BE41" s="81"/>
      <c r="BF41" s="244"/>
      <c r="BG41" s="81"/>
      <c r="BH41" s="81"/>
      <c r="BI41" s="948"/>
      <c r="BJ41" s="953"/>
    </row>
    <row r="42" spans="2:62" x14ac:dyDescent="0.25">
      <c r="B42" s="192"/>
      <c r="C42" s="229"/>
      <c r="D42" s="229"/>
      <c r="E42" s="229"/>
      <c r="F42" s="229"/>
      <c r="G42" s="229"/>
      <c r="H42" s="229"/>
      <c r="I42" s="229"/>
      <c r="J42" s="229"/>
      <c r="K42" s="229"/>
      <c r="L42" s="229"/>
      <c r="M42" s="229"/>
      <c r="N42" s="229"/>
      <c r="O42" s="229"/>
      <c r="P42" s="229"/>
      <c r="Q42" s="229"/>
      <c r="R42" s="229"/>
      <c r="S42" s="263"/>
      <c r="W42" s="42"/>
      <c r="X42" s="572"/>
      <c r="Y42" s="270">
        <f t="shared" si="3"/>
        <v>42130</v>
      </c>
      <c r="Z42" s="837"/>
      <c r="AA42" s="837"/>
      <c r="AB42" s="254"/>
      <c r="AC42" s="837"/>
      <c r="AD42" s="837"/>
      <c r="AE42" s="242"/>
      <c r="AF42" s="837"/>
      <c r="AG42" s="837"/>
      <c r="AH42" s="254"/>
      <c r="AI42" s="837"/>
      <c r="AJ42" s="837"/>
      <c r="AK42" s="254"/>
      <c r="AL42" s="837"/>
      <c r="AM42" s="837"/>
      <c r="AN42" s="244"/>
      <c r="AO42" s="837"/>
      <c r="AP42" s="837"/>
      <c r="AQ42" s="942"/>
      <c r="AR42" s="837"/>
      <c r="AS42" s="837"/>
      <c r="AT42" s="941"/>
      <c r="AU42" s="81"/>
      <c r="AV42" s="81"/>
      <c r="AW42" s="244"/>
      <c r="AX42" s="81"/>
      <c r="AY42" s="81"/>
      <c r="AZ42" s="244"/>
      <c r="BA42" s="81"/>
      <c r="BB42" s="81"/>
      <c r="BC42" s="244"/>
      <c r="BD42" s="81"/>
      <c r="BE42" s="81"/>
      <c r="BF42" s="244"/>
      <c r="BG42" s="81"/>
      <c r="BH42" s="81"/>
      <c r="BI42" s="948"/>
      <c r="BJ42" s="953"/>
    </row>
    <row r="43" spans="2:62" ht="15.75" thickBot="1" x14ac:dyDescent="0.3">
      <c r="B43" s="253"/>
      <c r="C43" s="243"/>
      <c r="D43" s="243"/>
      <c r="E43" s="243"/>
      <c r="F43" s="243"/>
      <c r="G43" s="243"/>
      <c r="H43" s="243"/>
      <c r="I43" s="243"/>
      <c r="J43" s="243"/>
      <c r="K43" s="243"/>
      <c r="L43" s="243"/>
      <c r="M43" s="243"/>
      <c r="N43" s="243"/>
      <c r="O43" s="243"/>
      <c r="P43" s="243"/>
      <c r="Q43" s="243"/>
      <c r="R43" s="243"/>
      <c r="S43" s="264"/>
      <c r="W43" s="42"/>
      <c r="X43" s="572"/>
      <c r="Y43" s="270">
        <f t="shared" si="3"/>
        <v>42161</v>
      </c>
      <c r="Z43" s="837"/>
      <c r="AA43" s="837"/>
      <c r="AB43" s="254"/>
      <c r="AC43" s="837"/>
      <c r="AD43" s="837"/>
      <c r="AE43" s="242"/>
      <c r="AF43" s="837"/>
      <c r="AG43" s="837"/>
      <c r="AH43" s="254"/>
      <c r="AI43" s="837"/>
      <c r="AJ43" s="837"/>
      <c r="AK43" s="254"/>
      <c r="AL43" s="837"/>
      <c r="AM43" s="837"/>
      <c r="AN43" s="244"/>
      <c r="AO43" s="837"/>
      <c r="AP43" s="837"/>
      <c r="AQ43" s="942"/>
      <c r="AR43" s="837"/>
      <c r="AS43" s="837"/>
      <c r="AT43" s="942"/>
      <c r="AU43" s="837"/>
      <c r="AV43" s="837"/>
      <c r="AW43" s="941"/>
      <c r="AX43" s="81"/>
      <c r="AY43" s="81"/>
      <c r="AZ43" s="244"/>
      <c r="BA43" s="81"/>
      <c r="BB43" s="81"/>
      <c r="BC43" s="244"/>
      <c r="BD43" s="81"/>
      <c r="BE43" s="81"/>
      <c r="BF43" s="244"/>
      <c r="BG43" s="81"/>
      <c r="BH43" s="81"/>
      <c r="BI43" s="948"/>
      <c r="BJ43" s="953"/>
    </row>
    <row r="44" spans="2:62" x14ac:dyDescent="0.25">
      <c r="W44" s="42"/>
      <c r="X44" s="572"/>
      <c r="Y44" s="270">
        <f t="shared" si="3"/>
        <v>42192</v>
      </c>
      <c r="Z44" s="28"/>
      <c r="AA44" s="28"/>
      <c r="AB44" s="88">
        <f>(Z44-AA44)*0.1</f>
        <v>0</v>
      </c>
      <c r="AC44" s="837"/>
      <c r="AD44" s="837"/>
      <c r="AE44" s="242"/>
      <c r="AF44" s="837"/>
      <c r="AG44" s="837"/>
      <c r="AH44" s="254"/>
      <c r="AI44" s="837"/>
      <c r="AJ44" s="837"/>
      <c r="AK44" s="254"/>
      <c r="AL44" s="837"/>
      <c r="AM44" s="837"/>
      <c r="AN44" s="244"/>
      <c r="AO44" s="837"/>
      <c r="AP44" s="837"/>
      <c r="AQ44" s="942"/>
      <c r="AR44" s="837"/>
      <c r="AS44" s="837"/>
      <c r="AT44" s="942"/>
      <c r="AU44" s="837"/>
      <c r="AV44" s="837"/>
      <c r="AW44" s="942"/>
      <c r="AX44" s="837"/>
      <c r="AY44" s="837"/>
      <c r="AZ44" s="941"/>
      <c r="BA44" s="81"/>
      <c r="BB44" s="81"/>
      <c r="BC44" s="244"/>
      <c r="BD44" s="81"/>
      <c r="BE44" s="81"/>
      <c r="BF44" s="244"/>
      <c r="BG44" s="81"/>
      <c r="BH44" s="81"/>
      <c r="BI44" s="948"/>
      <c r="BJ44" s="953"/>
    </row>
    <row r="45" spans="2:62" x14ac:dyDescent="0.25">
      <c r="W45" s="42"/>
      <c r="X45" s="572"/>
      <c r="Y45" s="270">
        <f t="shared" si="3"/>
        <v>42223</v>
      </c>
      <c r="Z45" s="28"/>
      <c r="AA45" s="28"/>
      <c r="AB45" s="88">
        <f>(Z45-AA45)*0.2</f>
        <v>0</v>
      </c>
      <c r="AC45" s="29"/>
      <c r="AD45" s="29"/>
      <c r="AE45" s="88">
        <f>(AC45-AD45)*0.1</f>
        <v>0</v>
      </c>
      <c r="AF45" s="837"/>
      <c r="AG45" s="837"/>
      <c r="AH45" s="254"/>
      <c r="AI45" s="837"/>
      <c r="AJ45" s="837"/>
      <c r="AK45" s="254"/>
      <c r="AL45" s="837"/>
      <c r="AM45" s="837"/>
      <c r="AN45" s="244"/>
      <c r="AO45" s="837"/>
      <c r="AP45" s="837"/>
      <c r="AQ45" s="942"/>
      <c r="AR45" s="837"/>
      <c r="AS45" s="837"/>
      <c r="AT45" s="942"/>
      <c r="AU45" s="837"/>
      <c r="AV45" s="837"/>
      <c r="AW45" s="942"/>
      <c r="AX45" s="837"/>
      <c r="AY45" s="837"/>
      <c r="AZ45" s="942"/>
      <c r="BA45" s="837"/>
      <c r="BB45" s="837"/>
      <c r="BC45" s="941"/>
      <c r="BD45" s="81"/>
      <c r="BE45" s="81"/>
      <c r="BF45" s="244"/>
      <c r="BG45" s="81"/>
      <c r="BH45" s="81"/>
      <c r="BI45" s="948"/>
      <c r="BJ45" s="953"/>
    </row>
    <row r="46" spans="2:62" x14ac:dyDescent="0.25">
      <c r="C46" s="50"/>
      <c r="D46" s="51" t="s">
        <v>47</v>
      </c>
      <c r="F46" s="259"/>
      <c r="G46" s="259"/>
      <c r="H46" s="259"/>
      <c r="W46" s="42"/>
      <c r="X46" s="572"/>
      <c r="Y46" s="270">
        <f t="shared" si="3"/>
        <v>42254</v>
      </c>
      <c r="Z46" s="28"/>
      <c r="AA46" s="28"/>
      <c r="AB46" s="88">
        <f>(Z46-AA46)*0.3</f>
        <v>0</v>
      </c>
      <c r="AC46" s="29"/>
      <c r="AD46" s="29"/>
      <c r="AE46" s="88">
        <f>(AC46-AD46)*0.2</f>
        <v>0</v>
      </c>
      <c r="AF46" s="29"/>
      <c r="AG46" s="29"/>
      <c r="AH46" s="88">
        <f>(AF46-AG46)*0.1</f>
        <v>0</v>
      </c>
      <c r="AI46" s="837"/>
      <c r="AJ46" s="837"/>
      <c r="AK46" s="254"/>
      <c r="AL46" s="837"/>
      <c r="AM46" s="837"/>
      <c r="AN46" s="244"/>
      <c r="AO46" s="837"/>
      <c r="AP46" s="837"/>
      <c r="AQ46" s="942"/>
      <c r="AR46" s="837"/>
      <c r="AS46" s="837"/>
      <c r="AT46" s="942"/>
      <c r="AU46" s="837"/>
      <c r="AV46" s="837"/>
      <c r="AW46" s="942"/>
      <c r="AX46" s="837"/>
      <c r="AY46" s="837"/>
      <c r="AZ46" s="942"/>
      <c r="BA46" s="837"/>
      <c r="BB46" s="837"/>
      <c r="BC46" s="942"/>
      <c r="BD46" s="837"/>
      <c r="BE46" s="837"/>
      <c r="BF46" s="941"/>
      <c r="BG46" s="81"/>
      <c r="BH46" s="81"/>
      <c r="BI46" s="948"/>
      <c r="BJ46" s="953"/>
    </row>
    <row r="47" spans="2:62" x14ac:dyDescent="0.25">
      <c r="W47" s="42"/>
      <c r="X47" s="572"/>
      <c r="Y47" s="270">
        <f t="shared" si="3"/>
        <v>42285</v>
      </c>
      <c r="Z47" s="28"/>
      <c r="AA47" s="28"/>
      <c r="AB47" s="88">
        <f>(Z47-AA47)*0.4</f>
        <v>0</v>
      </c>
      <c r="AC47" s="29"/>
      <c r="AD47" s="29"/>
      <c r="AE47" s="88">
        <f>(AC47-AD47)*0.3</f>
        <v>0</v>
      </c>
      <c r="AF47" s="29"/>
      <c r="AG47" s="29"/>
      <c r="AH47" s="88">
        <f>(AF47-AG47)*0.2</f>
        <v>0</v>
      </c>
      <c r="AI47" s="29"/>
      <c r="AJ47" s="29"/>
      <c r="AK47" s="88">
        <f>(AI47-AJ47)*0.1</f>
        <v>0</v>
      </c>
      <c r="AL47" s="837"/>
      <c r="AM47" s="837"/>
      <c r="AN47" s="244"/>
      <c r="AO47" s="837"/>
      <c r="AP47" s="837"/>
      <c r="AQ47" s="942"/>
      <c r="AR47" s="837"/>
      <c r="AS47" s="837"/>
      <c r="AT47" s="942"/>
      <c r="AU47" s="837"/>
      <c r="AV47" s="837"/>
      <c r="AW47" s="942"/>
      <c r="AX47" s="837"/>
      <c r="AY47" s="837"/>
      <c r="AZ47" s="942"/>
      <c r="BA47" s="837"/>
      <c r="BB47" s="837"/>
      <c r="BC47" s="942"/>
      <c r="BD47" s="837"/>
      <c r="BE47" s="837"/>
      <c r="BF47" s="942"/>
      <c r="BG47" s="837"/>
      <c r="BH47" s="837"/>
      <c r="BI47" s="949"/>
      <c r="BJ47" s="953"/>
    </row>
    <row r="48" spans="2:62" x14ac:dyDescent="0.25">
      <c r="W48" s="42"/>
      <c r="X48" s="572"/>
      <c r="Y48" s="270">
        <f t="shared" si="3"/>
        <v>42316</v>
      </c>
      <c r="Z48" s="28"/>
      <c r="AA48" s="28"/>
      <c r="AB48" s="88">
        <f>(Z48-AA48)*0.5</f>
        <v>0</v>
      </c>
      <c r="AC48" s="29"/>
      <c r="AD48" s="29"/>
      <c r="AE48" s="88">
        <f>(AC48-AD48)*0.4</f>
        <v>0</v>
      </c>
      <c r="AF48" s="29"/>
      <c r="AG48" s="29"/>
      <c r="AH48" s="88">
        <f>(AF48-AG48)*0.3</f>
        <v>0</v>
      </c>
      <c r="AI48" s="29"/>
      <c r="AJ48" s="29"/>
      <c r="AK48" s="88">
        <f>(AI48-AJ48)*0.2</f>
        <v>0</v>
      </c>
      <c r="AL48" s="29"/>
      <c r="AM48" s="29"/>
      <c r="AN48" s="88">
        <f>(AL48-AM48)*0.1</f>
        <v>0</v>
      </c>
      <c r="AO48" s="837"/>
      <c r="AP48" s="837"/>
      <c r="AQ48" s="942"/>
      <c r="AR48" s="837"/>
      <c r="AS48" s="837"/>
      <c r="AT48" s="942"/>
      <c r="AU48" s="837"/>
      <c r="AV48" s="837"/>
      <c r="AW48" s="942"/>
      <c r="AX48" s="837"/>
      <c r="AY48" s="837"/>
      <c r="AZ48" s="942"/>
      <c r="BA48" s="837"/>
      <c r="BB48" s="837"/>
      <c r="BC48" s="942"/>
      <c r="BD48" s="837"/>
      <c r="BE48" s="837"/>
      <c r="BF48" s="942"/>
      <c r="BG48" s="837"/>
      <c r="BH48" s="837"/>
      <c r="BI48" s="950"/>
      <c r="BJ48" s="953"/>
    </row>
    <row r="49" spans="23:62" x14ac:dyDescent="0.25">
      <c r="W49" s="42"/>
      <c r="X49" s="572"/>
      <c r="Y49" s="270">
        <f t="shared" si="3"/>
        <v>42347</v>
      </c>
      <c r="Z49" s="28"/>
      <c r="AA49" s="28"/>
      <c r="AB49" s="88">
        <f t="shared" ref="AB49:AB58" si="5">(Z49-AA49)*0.5</f>
        <v>0</v>
      </c>
      <c r="AC49" s="29"/>
      <c r="AD49" s="29"/>
      <c r="AE49" s="88">
        <f>(AC49-AD49)*0.5</f>
        <v>0</v>
      </c>
      <c r="AF49" s="29"/>
      <c r="AG49" s="29"/>
      <c r="AH49" s="88">
        <f>(AF49-AG49)*0.4</f>
        <v>0</v>
      </c>
      <c r="AI49" s="29"/>
      <c r="AJ49" s="29"/>
      <c r="AK49" s="88">
        <f>(AI49-AJ49)*0.3</f>
        <v>0</v>
      </c>
      <c r="AL49" s="29"/>
      <c r="AM49" s="29"/>
      <c r="AN49" s="88">
        <f>(AL49-AM49)*0.2</f>
        <v>0</v>
      </c>
      <c r="AO49" s="29"/>
      <c r="AP49" s="29"/>
      <c r="AQ49" s="88">
        <f>(AO49-AP49)*0.1</f>
        <v>0</v>
      </c>
      <c r="AR49" s="837"/>
      <c r="AS49" s="837"/>
      <c r="AT49" s="942"/>
      <c r="AU49" s="837"/>
      <c r="AV49" s="837"/>
      <c r="AW49" s="942"/>
      <c r="AX49" s="837"/>
      <c r="AY49" s="837"/>
      <c r="AZ49" s="942"/>
      <c r="BA49" s="837"/>
      <c r="BB49" s="837"/>
      <c r="BC49" s="942"/>
      <c r="BD49" s="837"/>
      <c r="BE49" s="837"/>
      <c r="BF49" s="942"/>
      <c r="BG49" s="837"/>
      <c r="BH49" s="837"/>
      <c r="BI49" s="950"/>
      <c r="BJ49" s="953"/>
    </row>
    <row r="50" spans="23:62" x14ac:dyDescent="0.25">
      <c r="W50" s="100"/>
      <c r="X50" s="572"/>
      <c r="Y50" s="270">
        <f t="shared" si="3"/>
        <v>42378</v>
      </c>
      <c r="Z50" s="28"/>
      <c r="AA50" s="28"/>
      <c r="AB50" s="88">
        <f t="shared" si="5"/>
        <v>0</v>
      </c>
      <c r="AC50" s="29"/>
      <c r="AD50" s="29"/>
      <c r="AE50" s="88">
        <f t="shared" ref="AE50:AE59" si="6">(AC50-AD50)*0.5</f>
        <v>0</v>
      </c>
      <c r="AF50" s="29"/>
      <c r="AG50" s="29"/>
      <c r="AH50" s="88">
        <f>(AF50-AG50)*0.5</f>
        <v>0</v>
      </c>
      <c r="AI50" s="29"/>
      <c r="AJ50" s="29"/>
      <c r="AK50" s="88">
        <f>(AI50-AJ50)*0.4</f>
        <v>0</v>
      </c>
      <c r="AL50" s="29"/>
      <c r="AM50" s="29"/>
      <c r="AN50" s="88">
        <f>(AL50-AM50)*0.3</f>
        <v>0</v>
      </c>
      <c r="AO50" s="29"/>
      <c r="AP50" s="29"/>
      <c r="AQ50" s="88">
        <f>(AO50-AP50)*0.2</f>
        <v>0</v>
      </c>
      <c r="AR50" s="29"/>
      <c r="AS50" s="29"/>
      <c r="AT50" s="88">
        <f>(AR50-AS50)*0.1</f>
        <v>0</v>
      </c>
      <c r="AU50" s="837"/>
      <c r="AV50" s="837"/>
      <c r="AW50" s="942"/>
      <c r="AX50" s="837"/>
      <c r="AY50" s="837"/>
      <c r="AZ50" s="942"/>
      <c r="BA50" s="837"/>
      <c r="BB50" s="837"/>
      <c r="BC50" s="942"/>
      <c r="BD50" s="837"/>
      <c r="BE50" s="837"/>
      <c r="BF50" s="942"/>
      <c r="BG50" s="837"/>
      <c r="BH50" s="837"/>
      <c r="BI50" s="950"/>
      <c r="BJ50" s="953"/>
    </row>
    <row r="51" spans="23:62" x14ac:dyDescent="0.25">
      <c r="W51" s="100"/>
      <c r="X51" s="572"/>
      <c r="Y51" s="270">
        <f t="shared" si="3"/>
        <v>42409</v>
      </c>
      <c r="Z51" s="28"/>
      <c r="AA51" s="28"/>
      <c r="AB51" s="88">
        <f t="shared" si="5"/>
        <v>0</v>
      </c>
      <c r="AC51" s="29"/>
      <c r="AD51" s="29"/>
      <c r="AE51" s="88">
        <f t="shared" si="6"/>
        <v>0</v>
      </c>
      <c r="AF51" s="29"/>
      <c r="AG51" s="29"/>
      <c r="AH51" s="88">
        <f t="shared" ref="AH51:AH59" si="7">(AF51-AG51)*0.5</f>
        <v>0</v>
      </c>
      <c r="AI51" s="29"/>
      <c r="AJ51" s="29"/>
      <c r="AK51" s="88">
        <f>(AI51-AJ51)*0.5</f>
        <v>0</v>
      </c>
      <c r="AL51" s="29"/>
      <c r="AM51" s="29"/>
      <c r="AN51" s="88">
        <f>(AL51-AM51)*0.4</f>
        <v>0</v>
      </c>
      <c r="AO51" s="29"/>
      <c r="AP51" s="29"/>
      <c r="AQ51" s="88">
        <f>(AO51-AP51)*0.3</f>
        <v>0</v>
      </c>
      <c r="AR51" s="29"/>
      <c r="AS51" s="29"/>
      <c r="AT51" s="88">
        <f>(AR51-AS51)*0.2</f>
        <v>0</v>
      </c>
      <c r="AU51" s="29"/>
      <c r="AV51" s="29"/>
      <c r="AW51" s="88">
        <f>(AU51-AV51)*0.1</f>
        <v>0</v>
      </c>
      <c r="AX51" s="837"/>
      <c r="AY51" s="837"/>
      <c r="AZ51" s="942"/>
      <c r="BA51" s="837"/>
      <c r="BB51" s="837"/>
      <c r="BC51" s="942"/>
      <c r="BD51" s="837"/>
      <c r="BE51" s="837"/>
      <c r="BF51" s="942"/>
      <c r="BG51" s="837"/>
      <c r="BH51" s="837"/>
      <c r="BI51" s="950"/>
      <c r="BJ51" s="953"/>
    </row>
    <row r="52" spans="23:62" x14ac:dyDescent="0.25">
      <c r="W52" s="106"/>
      <c r="X52" s="572"/>
      <c r="Y52" s="270">
        <f t="shared" si="3"/>
        <v>42440</v>
      </c>
      <c r="Z52" s="28"/>
      <c r="AA52" s="28"/>
      <c r="AB52" s="88">
        <f t="shared" si="5"/>
        <v>0</v>
      </c>
      <c r="AC52" s="29"/>
      <c r="AD52" s="29"/>
      <c r="AE52" s="88">
        <f t="shared" si="6"/>
        <v>0</v>
      </c>
      <c r="AF52" s="29"/>
      <c r="AG52" s="29"/>
      <c r="AH52" s="88">
        <f t="shared" si="7"/>
        <v>0</v>
      </c>
      <c r="AI52" s="29"/>
      <c r="AJ52" s="29"/>
      <c r="AK52" s="88">
        <f t="shared" ref="AK52:AK59" si="8">(AI52-AJ52)*0.5</f>
        <v>0</v>
      </c>
      <c r="AL52" s="29"/>
      <c r="AM52" s="29"/>
      <c r="AN52" s="88">
        <f>(AL52-AM52)*0.5</f>
        <v>0</v>
      </c>
      <c r="AO52" s="29"/>
      <c r="AP52" s="29"/>
      <c r="AQ52" s="88">
        <f>(AO52-AP52)*0.4</f>
        <v>0</v>
      </c>
      <c r="AR52" s="29"/>
      <c r="AS52" s="29"/>
      <c r="AT52" s="88">
        <f>(AR52-AS52)*0.3</f>
        <v>0</v>
      </c>
      <c r="AU52" s="29"/>
      <c r="AV52" s="29"/>
      <c r="AW52" s="88">
        <f>(AU52-AV52)*0.2</f>
        <v>0</v>
      </c>
      <c r="AX52" s="29"/>
      <c r="AY52" s="29"/>
      <c r="AZ52" s="88">
        <f>(AX52-AY52)*0.1</f>
        <v>0</v>
      </c>
      <c r="BA52" s="837"/>
      <c r="BB52" s="837"/>
      <c r="BC52" s="942"/>
      <c r="BD52" s="837"/>
      <c r="BE52" s="837"/>
      <c r="BF52" s="942"/>
      <c r="BG52" s="837"/>
      <c r="BH52" s="837"/>
      <c r="BI52" s="950"/>
      <c r="BJ52" s="953"/>
    </row>
    <row r="53" spans="23:62" x14ac:dyDescent="0.25">
      <c r="W53" s="106"/>
      <c r="X53" s="572"/>
      <c r="Y53" s="270">
        <f t="shared" si="3"/>
        <v>42471</v>
      </c>
      <c r="Z53" s="28"/>
      <c r="AA53" s="28"/>
      <c r="AB53" s="88">
        <f t="shared" si="5"/>
        <v>0</v>
      </c>
      <c r="AC53" s="29"/>
      <c r="AD53" s="29"/>
      <c r="AE53" s="88">
        <f t="shared" si="6"/>
        <v>0</v>
      </c>
      <c r="AF53" s="29"/>
      <c r="AG53" s="29"/>
      <c r="AH53" s="88">
        <f t="shared" si="7"/>
        <v>0</v>
      </c>
      <c r="AI53" s="29"/>
      <c r="AJ53" s="29"/>
      <c r="AK53" s="88">
        <f t="shared" si="8"/>
        <v>0</v>
      </c>
      <c r="AL53" s="29"/>
      <c r="AM53" s="29"/>
      <c r="AN53" s="88">
        <f t="shared" ref="AN53:AN59" si="9">(AL53-AM53)*0.5</f>
        <v>0</v>
      </c>
      <c r="AO53" s="29"/>
      <c r="AP53" s="29"/>
      <c r="AQ53" s="88">
        <f>(AO53-AP53)*0.5</f>
        <v>0</v>
      </c>
      <c r="AR53" s="29"/>
      <c r="AS53" s="29"/>
      <c r="AT53" s="88">
        <f>(AR53-AS53)*0.4</f>
        <v>0</v>
      </c>
      <c r="AU53" s="29"/>
      <c r="AV53" s="29"/>
      <c r="AW53" s="88">
        <f>(AU53-AV53)*0.3</f>
        <v>0</v>
      </c>
      <c r="AX53" s="29"/>
      <c r="AY53" s="29"/>
      <c r="AZ53" s="88">
        <f>(AX53-AY53)*0.2</f>
        <v>0</v>
      </c>
      <c r="BA53" s="29"/>
      <c r="BB53" s="29"/>
      <c r="BC53" s="88">
        <f>(BA53-BB53)*0.1</f>
        <v>0</v>
      </c>
      <c r="BD53" s="837"/>
      <c r="BE53" s="837"/>
      <c r="BF53" s="942"/>
      <c r="BG53" s="837"/>
      <c r="BH53" s="837"/>
      <c r="BI53" s="950"/>
      <c r="BJ53" s="953"/>
    </row>
    <row r="54" spans="23:62" x14ac:dyDescent="0.25">
      <c r="W54" s="106"/>
      <c r="X54" s="572"/>
      <c r="Y54" s="270">
        <f t="shared" si="3"/>
        <v>42502</v>
      </c>
      <c r="Z54" s="28"/>
      <c r="AA54" s="28"/>
      <c r="AB54" s="88">
        <f t="shared" si="5"/>
        <v>0</v>
      </c>
      <c r="AC54" s="29"/>
      <c r="AD54" s="29"/>
      <c r="AE54" s="88">
        <f t="shared" si="6"/>
        <v>0</v>
      </c>
      <c r="AF54" s="29"/>
      <c r="AG54" s="29"/>
      <c r="AH54" s="88">
        <f t="shared" si="7"/>
        <v>0</v>
      </c>
      <c r="AI54" s="29"/>
      <c r="AJ54" s="29"/>
      <c r="AK54" s="88">
        <f t="shared" si="8"/>
        <v>0</v>
      </c>
      <c r="AL54" s="29"/>
      <c r="AM54" s="29"/>
      <c r="AN54" s="88">
        <f t="shared" si="9"/>
        <v>0</v>
      </c>
      <c r="AO54" s="29"/>
      <c r="AP54" s="29"/>
      <c r="AQ54" s="88">
        <f t="shared" ref="AQ54:AQ59" si="10">(AO54-AP54)*0.5</f>
        <v>0</v>
      </c>
      <c r="AR54" s="29"/>
      <c r="AS54" s="29"/>
      <c r="AT54" s="88">
        <f>(AR54-AS54)*0.5</f>
        <v>0</v>
      </c>
      <c r="AU54" s="29"/>
      <c r="AV54" s="29"/>
      <c r="AW54" s="88">
        <f>(AU54-AV54)*0.4</f>
        <v>0</v>
      </c>
      <c r="AX54" s="29"/>
      <c r="AY54" s="29"/>
      <c r="AZ54" s="88">
        <f>(AX54-AY54)*0.3</f>
        <v>0</v>
      </c>
      <c r="BA54" s="29"/>
      <c r="BB54" s="29"/>
      <c r="BC54" s="88">
        <f>(BA54-BB54)*0.2</f>
        <v>0</v>
      </c>
      <c r="BD54" s="29"/>
      <c r="BE54" s="29"/>
      <c r="BF54" s="88">
        <f>(BD54-BE54)*0.1</f>
        <v>0</v>
      </c>
      <c r="BG54" s="837"/>
      <c r="BH54" s="837"/>
      <c r="BI54" s="950"/>
      <c r="BJ54" s="953"/>
    </row>
    <row r="55" spans="23:62" x14ac:dyDescent="0.25">
      <c r="W55" s="106"/>
      <c r="X55" s="572"/>
      <c r="Y55" s="270">
        <f t="shared" si="3"/>
        <v>42533</v>
      </c>
      <c r="Z55" s="28"/>
      <c r="AA55" s="28"/>
      <c r="AB55" s="88">
        <f t="shared" si="5"/>
        <v>0</v>
      </c>
      <c r="AC55" s="29"/>
      <c r="AD55" s="29"/>
      <c r="AE55" s="88">
        <f t="shared" si="6"/>
        <v>0</v>
      </c>
      <c r="AF55" s="29"/>
      <c r="AG55" s="29"/>
      <c r="AH55" s="88">
        <f t="shared" si="7"/>
        <v>0</v>
      </c>
      <c r="AI55" s="29"/>
      <c r="AJ55" s="29"/>
      <c r="AK55" s="88">
        <f t="shared" si="8"/>
        <v>0</v>
      </c>
      <c r="AL55" s="29"/>
      <c r="AM55" s="29"/>
      <c r="AN55" s="88">
        <f t="shared" si="9"/>
        <v>0</v>
      </c>
      <c r="AO55" s="29"/>
      <c r="AP55" s="29"/>
      <c r="AQ55" s="88">
        <f t="shared" si="10"/>
        <v>0</v>
      </c>
      <c r="AR55" s="29"/>
      <c r="AS55" s="29"/>
      <c r="AT55" s="88">
        <f t="shared" ref="AT55:AT59" si="11">(AR55-AS55)*0.5</f>
        <v>0</v>
      </c>
      <c r="AU55" s="29"/>
      <c r="AV55" s="29"/>
      <c r="AW55" s="88">
        <f>(AU55-AV55)*0.5</f>
        <v>0</v>
      </c>
      <c r="AX55" s="29"/>
      <c r="AY55" s="29"/>
      <c r="AZ55" s="88">
        <f>(AX55-AY55)*0.4</f>
        <v>0</v>
      </c>
      <c r="BA55" s="29"/>
      <c r="BB55" s="29"/>
      <c r="BC55" s="88">
        <f>(BA55-BB55)*0.3</f>
        <v>0</v>
      </c>
      <c r="BD55" s="29"/>
      <c r="BE55" s="29"/>
      <c r="BF55" s="88">
        <f>(BD55-BE55)*0.2</f>
        <v>0</v>
      </c>
      <c r="BG55" s="29"/>
      <c r="BH55" s="29"/>
      <c r="BI55" s="951">
        <f>(BG55-BH55)*0.1</f>
        <v>0</v>
      </c>
      <c r="BJ55" s="953"/>
    </row>
    <row r="56" spans="23:62" x14ac:dyDescent="0.25">
      <c r="W56" s="106"/>
      <c r="X56" s="572"/>
      <c r="Y56" s="270">
        <f t="shared" si="3"/>
        <v>42564</v>
      </c>
      <c r="Z56" s="28"/>
      <c r="AA56" s="28"/>
      <c r="AB56" s="88">
        <f t="shared" si="5"/>
        <v>0</v>
      </c>
      <c r="AC56" s="29"/>
      <c r="AD56" s="29"/>
      <c r="AE56" s="88">
        <f t="shared" si="6"/>
        <v>0</v>
      </c>
      <c r="AF56" s="29"/>
      <c r="AG56" s="29"/>
      <c r="AH56" s="88">
        <f t="shared" si="7"/>
        <v>0</v>
      </c>
      <c r="AI56" s="29"/>
      <c r="AJ56" s="29"/>
      <c r="AK56" s="88">
        <f t="shared" si="8"/>
        <v>0</v>
      </c>
      <c r="AL56" s="29"/>
      <c r="AM56" s="29"/>
      <c r="AN56" s="88">
        <f t="shared" si="9"/>
        <v>0</v>
      </c>
      <c r="AO56" s="29"/>
      <c r="AP56" s="29"/>
      <c r="AQ56" s="88">
        <f t="shared" si="10"/>
        <v>0</v>
      </c>
      <c r="AR56" s="29"/>
      <c r="AS56" s="29"/>
      <c r="AT56" s="88">
        <f t="shared" si="11"/>
        <v>0</v>
      </c>
      <c r="AU56" s="29"/>
      <c r="AV56" s="29"/>
      <c r="AW56" s="88">
        <f t="shared" ref="AW56:AW59" si="12">(AU56-AV56)*0.5</f>
        <v>0</v>
      </c>
      <c r="AX56" s="29"/>
      <c r="AY56" s="29"/>
      <c r="AZ56" s="88">
        <f>(AX56-AY56)*0.5</f>
        <v>0</v>
      </c>
      <c r="BA56" s="29"/>
      <c r="BB56" s="29"/>
      <c r="BC56" s="88">
        <f>(BA56-BB56)*0.4</f>
        <v>0</v>
      </c>
      <c r="BD56" s="29"/>
      <c r="BE56" s="29"/>
      <c r="BF56" s="88">
        <f>(BD56-BE56)*0.3</f>
        <v>0</v>
      </c>
      <c r="BG56" s="29"/>
      <c r="BH56" s="29"/>
      <c r="BI56" s="951">
        <f>(BG56-BH56)*0.2</f>
        <v>0</v>
      </c>
      <c r="BJ56" s="953"/>
    </row>
    <row r="57" spans="23:62" x14ac:dyDescent="0.25">
      <c r="W57" s="106"/>
      <c r="X57" s="572"/>
      <c r="Y57" s="270">
        <f t="shared" si="3"/>
        <v>42595</v>
      </c>
      <c r="Z57" s="28"/>
      <c r="AA57" s="28"/>
      <c r="AB57" s="88">
        <f t="shared" si="5"/>
        <v>0</v>
      </c>
      <c r="AC57" s="29"/>
      <c r="AD57" s="29"/>
      <c r="AE57" s="88">
        <f t="shared" si="6"/>
        <v>0</v>
      </c>
      <c r="AF57" s="29"/>
      <c r="AG57" s="29"/>
      <c r="AH57" s="88">
        <f t="shared" si="7"/>
        <v>0</v>
      </c>
      <c r="AI57" s="29"/>
      <c r="AJ57" s="29"/>
      <c r="AK57" s="88">
        <f t="shared" si="8"/>
        <v>0</v>
      </c>
      <c r="AL57" s="29"/>
      <c r="AM57" s="29"/>
      <c r="AN57" s="88">
        <f t="shared" si="9"/>
        <v>0</v>
      </c>
      <c r="AO57" s="29"/>
      <c r="AP57" s="29"/>
      <c r="AQ57" s="88">
        <f t="shared" si="10"/>
        <v>0</v>
      </c>
      <c r="AR57" s="29"/>
      <c r="AS57" s="29"/>
      <c r="AT57" s="88">
        <f t="shared" si="11"/>
        <v>0</v>
      </c>
      <c r="AU57" s="29"/>
      <c r="AV57" s="29"/>
      <c r="AW57" s="88">
        <f t="shared" si="12"/>
        <v>0</v>
      </c>
      <c r="AX57" s="29"/>
      <c r="AY57" s="29"/>
      <c r="AZ57" s="88">
        <f t="shared" ref="AZ57:AZ59" si="13">(AX57-AY57)*0.5</f>
        <v>0</v>
      </c>
      <c r="BA57" s="29"/>
      <c r="BB57" s="29"/>
      <c r="BC57" s="88">
        <f>(BA57-BB57)*0.5</f>
        <v>0</v>
      </c>
      <c r="BD57" s="29"/>
      <c r="BE57" s="29"/>
      <c r="BF57" s="88">
        <f>(BD57-BE57)*0.4</f>
        <v>0</v>
      </c>
      <c r="BG57" s="29"/>
      <c r="BH57" s="29"/>
      <c r="BI57" s="951">
        <f>(BG57-BH57)*0.3</f>
        <v>0</v>
      </c>
      <c r="BJ57" s="953"/>
    </row>
    <row r="58" spans="23:62" x14ac:dyDescent="0.25">
      <c r="W58" s="106"/>
      <c r="X58" s="572"/>
      <c r="Y58" s="270">
        <f t="shared" si="3"/>
        <v>42626</v>
      </c>
      <c r="Z58" s="28"/>
      <c r="AA58" s="28"/>
      <c r="AB58" s="88">
        <f t="shared" si="5"/>
        <v>0</v>
      </c>
      <c r="AC58" s="29"/>
      <c r="AD58" s="29"/>
      <c r="AE58" s="88">
        <f t="shared" si="6"/>
        <v>0</v>
      </c>
      <c r="AF58" s="29"/>
      <c r="AG58" s="29"/>
      <c r="AH58" s="88">
        <f t="shared" si="7"/>
        <v>0</v>
      </c>
      <c r="AI58" s="29"/>
      <c r="AJ58" s="29"/>
      <c r="AK58" s="88">
        <f t="shared" si="8"/>
        <v>0</v>
      </c>
      <c r="AL58" s="29"/>
      <c r="AM58" s="29"/>
      <c r="AN58" s="88">
        <f t="shared" si="9"/>
        <v>0</v>
      </c>
      <c r="AO58" s="29"/>
      <c r="AP58" s="29"/>
      <c r="AQ58" s="88">
        <f t="shared" si="10"/>
        <v>0</v>
      </c>
      <c r="AR58" s="29"/>
      <c r="AS58" s="29"/>
      <c r="AT58" s="88">
        <f t="shared" si="11"/>
        <v>0</v>
      </c>
      <c r="AU58" s="29"/>
      <c r="AV58" s="29"/>
      <c r="AW58" s="88">
        <f t="shared" si="12"/>
        <v>0</v>
      </c>
      <c r="AX58" s="29"/>
      <c r="AY58" s="29"/>
      <c r="AZ58" s="88">
        <f t="shared" si="13"/>
        <v>0</v>
      </c>
      <c r="BA58" s="29"/>
      <c r="BB58" s="29"/>
      <c r="BC58" s="88">
        <f t="shared" ref="BC58:BC59" si="14">(BA58-BB58)*0.5</f>
        <v>0</v>
      </c>
      <c r="BD58" s="29"/>
      <c r="BE58" s="29"/>
      <c r="BF58" s="88">
        <f>(BD58-BE58)*0.5</f>
        <v>0</v>
      </c>
      <c r="BG58" s="29"/>
      <c r="BH58" s="29"/>
      <c r="BI58" s="951">
        <f>(BG58-BH58)*0.4</f>
        <v>0</v>
      </c>
      <c r="BJ58" s="953"/>
    </row>
    <row r="59" spans="23:62" x14ac:dyDescent="0.25">
      <c r="W59" s="106"/>
      <c r="X59" s="573"/>
      <c r="Y59" s="270">
        <f t="shared" si="3"/>
        <v>42657</v>
      </c>
      <c r="Z59" s="28"/>
      <c r="AA59" s="28"/>
      <c r="AB59" s="88">
        <f t="shared" ref="AB59" si="15">(Z59-AA59)*0.4</f>
        <v>0</v>
      </c>
      <c r="AC59" s="29"/>
      <c r="AD59" s="29"/>
      <c r="AE59" s="88">
        <f t="shared" si="6"/>
        <v>0</v>
      </c>
      <c r="AF59" s="29"/>
      <c r="AG59" s="29"/>
      <c r="AH59" s="88">
        <f t="shared" si="7"/>
        <v>0</v>
      </c>
      <c r="AI59" s="29"/>
      <c r="AJ59" s="29"/>
      <c r="AK59" s="88">
        <f t="shared" si="8"/>
        <v>0</v>
      </c>
      <c r="AL59" s="29"/>
      <c r="AM59" s="29"/>
      <c r="AN59" s="88">
        <f t="shared" si="9"/>
        <v>0</v>
      </c>
      <c r="AO59" s="29"/>
      <c r="AP59" s="29"/>
      <c r="AQ59" s="88">
        <f t="shared" si="10"/>
        <v>0</v>
      </c>
      <c r="AR59" s="29"/>
      <c r="AS59" s="29"/>
      <c r="AT59" s="88">
        <f t="shared" si="11"/>
        <v>0</v>
      </c>
      <c r="AU59" s="29"/>
      <c r="AV59" s="29"/>
      <c r="AW59" s="88">
        <f t="shared" si="12"/>
        <v>0</v>
      </c>
      <c r="AX59" s="29"/>
      <c r="AY59" s="29"/>
      <c r="AZ59" s="88">
        <f t="shared" si="13"/>
        <v>0</v>
      </c>
      <c r="BA59" s="29"/>
      <c r="BB59" s="29"/>
      <c r="BC59" s="88">
        <f t="shared" si="14"/>
        <v>0</v>
      </c>
      <c r="BD59" s="29"/>
      <c r="BE59" s="29"/>
      <c r="BF59" s="88">
        <f t="shared" ref="BF59" si="16">(BD59-BE59)*0.5</f>
        <v>0</v>
      </c>
      <c r="BG59" s="29"/>
      <c r="BH59" s="29"/>
      <c r="BI59" s="951">
        <f>(BG59-BH59)*0.5</f>
        <v>0</v>
      </c>
      <c r="BJ59" s="953"/>
    </row>
    <row r="60" spans="23:62" ht="15.75" thickBot="1" x14ac:dyDescent="0.3">
      <c r="W60" s="106"/>
      <c r="X60" s="40"/>
      <c r="Y60" s="96" t="s">
        <v>86</v>
      </c>
      <c r="Z60" s="97">
        <f>SUM(Z36:Z59)</f>
        <v>0</v>
      </c>
      <c r="AA60" s="97">
        <f t="shared" ref="AA60:BI60" si="17">SUM(AA36:AA59)</f>
        <v>0</v>
      </c>
      <c r="AB60" s="110">
        <f t="shared" si="17"/>
        <v>0</v>
      </c>
      <c r="AC60" s="97">
        <f t="shared" si="17"/>
        <v>0</v>
      </c>
      <c r="AD60" s="97">
        <f t="shared" si="17"/>
        <v>0</v>
      </c>
      <c r="AE60" s="110">
        <f t="shared" si="17"/>
        <v>0</v>
      </c>
      <c r="AF60" s="97">
        <f t="shared" si="17"/>
        <v>0</v>
      </c>
      <c r="AG60" s="97">
        <f t="shared" si="17"/>
        <v>0</v>
      </c>
      <c r="AH60" s="110">
        <f t="shared" si="17"/>
        <v>0</v>
      </c>
      <c r="AI60" s="97">
        <f t="shared" si="17"/>
        <v>0</v>
      </c>
      <c r="AJ60" s="97">
        <f t="shared" si="17"/>
        <v>0</v>
      </c>
      <c r="AK60" s="110">
        <f t="shared" si="17"/>
        <v>0</v>
      </c>
      <c r="AL60" s="97">
        <f t="shared" si="17"/>
        <v>0</v>
      </c>
      <c r="AM60" s="97">
        <f t="shared" si="17"/>
        <v>0</v>
      </c>
      <c r="AN60" s="110">
        <f t="shared" si="17"/>
        <v>0</v>
      </c>
      <c r="AO60" s="97">
        <f t="shared" si="17"/>
        <v>0</v>
      </c>
      <c r="AP60" s="97">
        <f t="shared" si="17"/>
        <v>0</v>
      </c>
      <c r="AQ60" s="110">
        <f t="shared" si="17"/>
        <v>0</v>
      </c>
      <c r="AR60" s="97">
        <f t="shared" si="17"/>
        <v>0</v>
      </c>
      <c r="AS60" s="97">
        <f t="shared" si="17"/>
        <v>0</v>
      </c>
      <c r="AT60" s="110">
        <f t="shared" si="17"/>
        <v>0</v>
      </c>
      <c r="AU60" s="97">
        <f t="shared" si="17"/>
        <v>0</v>
      </c>
      <c r="AV60" s="97">
        <f t="shared" si="17"/>
        <v>0</v>
      </c>
      <c r="AW60" s="110">
        <f t="shared" si="17"/>
        <v>0</v>
      </c>
      <c r="AX60" s="97">
        <f t="shared" si="17"/>
        <v>0</v>
      </c>
      <c r="AY60" s="97">
        <f t="shared" si="17"/>
        <v>0</v>
      </c>
      <c r="AZ60" s="110">
        <f t="shared" si="17"/>
        <v>0</v>
      </c>
      <c r="BA60" s="97">
        <f t="shared" si="17"/>
        <v>0</v>
      </c>
      <c r="BB60" s="97">
        <f t="shared" si="17"/>
        <v>0</v>
      </c>
      <c r="BC60" s="110">
        <f t="shared" si="17"/>
        <v>0</v>
      </c>
      <c r="BD60" s="97">
        <f t="shared" si="17"/>
        <v>0</v>
      </c>
      <c r="BE60" s="97">
        <f t="shared" si="17"/>
        <v>0</v>
      </c>
      <c r="BF60" s="110">
        <f t="shared" si="17"/>
        <v>0</v>
      </c>
      <c r="BG60" s="97">
        <f t="shared" si="17"/>
        <v>0</v>
      </c>
      <c r="BH60" s="97">
        <f t="shared" si="17"/>
        <v>0</v>
      </c>
      <c r="BI60" s="952">
        <f t="shared" si="17"/>
        <v>0</v>
      </c>
      <c r="BJ60" s="953"/>
    </row>
    <row r="61" spans="23:62" x14ac:dyDescent="0.25">
      <c r="W61" s="106"/>
      <c r="X61" s="40"/>
      <c r="Y61" s="40"/>
      <c r="Z61" s="40"/>
      <c r="AA61" s="40"/>
      <c r="AB61" s="99"/>
      <c r="AC61" s="40"/>
      <c r="AD61" s="40"/>
      <c r="AE61" s="229"/>
      <c r="AF61" s="40"/>
      <c r="AG61" s="40"/>
      <c r="AH61" s="229"/>
      <c r="AI61" s="40"/>
      <c r="AJ61" s="40"/>
      <c r="AK61" s="229"/>
      <c r="AL61" s="40"/>
      <c r="AM61" s="40"/>
      <c r="AN61" s="229"/>
      <c r="AO61" s="40"/>
      <c r="AP61" s="40"/>
      <c r="AQ61" s="229"/>
      <c r="AR61" s="40"/>
      <c r="AS61" s="40"/>
      <c r="AT61" s="229"/>
      <c r="AU61" s="40"/>
      <c r="AV61" s="40"/>
      <c r="AW61" s="229"/>
      <c r="AX61" s="40"/>
      <c r="AY61" s="40"/>
      <c r="AZ61" s="229"/>
      <c r="BA61" s="40"/>
      <c r="BB61" s="40"/>
      <c r="BC61" s="229"/>
      <c r="BD61" s="40"/>
      <c r="BE61" s="40"/>
      <c r="BF61" s="229"/>
      <c r="BG61" s="40"/>
      <c r="BH61" s="40"/>
      <c r="BI61" s="229"/>
      <c r="BJ61" s="43"/>
    </row>
    <row r="62" spans="23:62" x14ac:dyDescent="0.25">
      <c r="W62" s="42"/>
      <c r="X62" s="40"/>
      <c r="Y62" s="40"/>
      <c r="Z62" s="40"/>
      <c r="AA62" s="40"/>
      <c r="AB62" s="99"/>
      <c r="AC62" s="40"/>
      <c r="AD62" s="40"/>
      <c r="AE62" s="229"/>
      <c r="AF62" s="40"/>
      <c r="AG62" s="40"/>
      <c r="AH62" s="229"/>
      <c r="AI62" s="40"/>
      <c r="AJ62" s="40"/>
      <c r="AK62" s="229"/>
      <c r="AL62" s="40"/>
      <c r="AM62" s="40"/>
      <c r="AN62" s="229"/>
      <c r="AO62" s="40"/>
      <c r="AP62" s="40"/>
      <c r="AQ62" s="229"/>
      <c r="AR62" s="40"/>
      <c r="AS62" s="40"/>
      <c r="AT62" s="229"/>
      <c r="AU62" s="40"/>
      <c r="AV62" s="40"/>
      <c r="AW62" s="229"/>
      <c r="AX62" s="40"/>
      <c r="AY62" s="40"/>
      <c r="AZ62" s="229"/>
      <c r="BA62" s="40"/>
      <c r="BB62" s="40"/>
      <c r="BC62" s="229"/>
      <c r="BD62" s="40"/>
      <c r="BE62" s="40"/>
      <c r="BF62" s="229"/>
      <c r="BG62" s="40"/>
      <c r="BH62" s="40"/>
      <c r="BI62" s="229"/>
      <c r="BJ62" s="43"/>
    </row>
    <row r="63" spans="23:62" x14ac:dyDescent="0.25">
      <c r="W63" s="112"/>
      <c r="X63" s="70"/>
      <c r="Y63" s="70"/>
      <c r="Z63" s="496" t="s">
        <v>166</v>
      </c>
      <c r="AA63" s="496"/>
      <c r="AB63" s="496"/>
      <c r="AC63" s="496"/>
      <c r="AD63" s="496"/>
      <c r="AE63" s="496"/>
      <c r="AF63" s="496"/>
      <c r="AG63" s="496"/>
      <c r="AH63" s="496"/>
      <c r="AI63" s="496"/>
      <c r="AJ63" s="496"/>
      <c r="AK63" s="496"/>
      <c r="AL63" s="496"/>
      <c r="AM63" s="496"/>
      <c r="AN63" s="496"/>
      <c r="AO63" s="496"/>
      <c r="AP63" s="496"/>
      <c r="AQ63" s="496"/>
      <c r="AR63" s="497"/>
      <c r="AS63" s="497"/>
      <c r="AT63" s="497"/>
      <c r="AU63" s="497"/>
      <c r="AV63" s="497"/>
      <c r="AW63" s="497"/>
      <c r="AX63" s="497"/>
      <c r="AY63" s="497"/>
      <c r="AZ63" s="497"/>
      <c r="BA63" s="497"/>
      <c r="BB63" s="497"/>
      <c r="BC63" s="497"/>
      <c r="BD63" s="497"/>
      <c r="BE63" s="497"/>
      <c r="BF63" s="497"/>
      <c r="BG63" s="497"/>
      <c r="BH63" s="497"/>
      <c r="BI63" s="546"/>
      <c r="BJ63" s="953"/>
    </row>
    <row r="64" spans="23:62" x14ac:dyDescent="0.25">
      <c r="W64" s="42"/>
      <c r="X64" s="498" t="s">
        <v>178</v>
      </c>
      <c r="Y64" s="568"/>
      <c r="Z64" s="504" t="s">
        <v>83</v>
      </c>
      <c r="AA64" s="504"/>
      <c r="AB64" s="504"/>
      <c r="AC64" s="504"/>
      <c r="AD64" s="504"/>
      <c r="AE64" s="504"/>
      <c r="AF64" s="504"/>
      <c r="AG64" s="504"/>
      <c r="AH64" s="504"/>
      <c r="AI64" s="504"/>
      <c r="AJ64" s="504"/>
      <c r="AK64" s="504"/>
      <c r="AL64" s="504"/>
      <c r="AM64" s="504"/>
      <c r="AN64" s="504"/>
      <c r="AO64" s="504"/>
      <c r="AP64" s="504"/>
      <c r="AQ64" s="504"/>
      <c r="AR64" s="505"/>
      <c r="AS64" s="505"/>
      <c r="AT64" s="505"/>
      <c r="AU64" s="505"/>
      <c r="AV64" s="505"/>
      <c r="AW64" s="505"/>
      <c r="AX64" s="505"/>
      <c r="AY64" s="505"/>
      <c r="AZ64" s="505"/>
      <c r="BA64" s="505"/>
      <c r="BB64" s="505"/>
      <c r="BC64" s="505"/>
      <c r="BD64" s="505"/>
      <c r="BE64" s="505"/>
      <c r="BF64" s="505"/>
      <c r="BG64" s="505"/>
      <c r="BH64" s="505"/>
      <c r="BI64" s="546"/>
      <c r="BJ64" s="953"/>
    </row>
    <row r="65" spans="23:62" x14ac:dyDescent="0.25">
      <c r="W65" s="42"/>
      <c r="X65" s="500"/>
      <c r="Y65" s="569"/>
      <c r="Z65" s="509">
        <v>41913</v>
      </c>
      <c r="AA65" s="627"/>
      <c r="AB65" s="627"/>
      <c r="AC65" s="509">
        <v>41944</v>
      </c>
      <c r="AD65" s="509"/>
      <c r="AE65" s="504"/>
      <c r="AF65" s="509">
        <v>41974</v>
      </c>
      <c r="AG65" s="509"/>
      <c r="AH65" s="504"/>
      <c r="AI65" s="509">
        <v>42005</v>
      </c>
      <c r="AJ65" s="509"/>
      <c r="AK65" s="504"/>
      <c r="AL65" s="509">
        <v>42036</v>
      </c>
      <c r="AM65" s="509"/>
      <c r="AN65" s="940"/>
      <c r="AO65" s="509">
        <v>42064</v>
      </c>
      <c r="AP65" s="509"/>
      <c r="AQ65" s="940"/>
      <c r="AR65" s="509">
        <v>42095</v>
      </c>
      <c r="AS65" s="509"/>
      <c r="AT65" s="940"/>
      <c r="AU65" s="509">
        <v>42125</v>
      </c>
      <c r="AV65" s="509"/>
      <c r="AW65" s="940"/>
      <c r="AX65" s="509">
        <v>42156</v>
      </c>
      <c r="AY65" s="509"/>
      <c r="AZ65" s="940"/>
      <c r="BA65" s="509">
        <v>42186</v>
      </c>
      <c r="BB65" s="509"/>
      <c r="BC65" s="940"/>
      <c r="BD65" s="509">
        <v>42217</v>
      </c>
      <c r="BE65" s="509"/>
      <c r="BF65" s="940"/>
      <c r="BG65" s="509">
        <v>42248</v>
      </c>
      <c r="BH65" s="509"/>
      <c r="BI65" s="940"/>
      <c r="BJ65" s="953"/>
    </row>
    <row r="66" spans="23:62" ht="50.25" x14ac:dyDescent="0.25">
      <c r="W66" s="42"/>
      <c r="X66" s="502"/>
      <c r="Y66" s="570"/>
      <c r="Z66" s="74" t="s">
        <v>249</v>
      </c>
      <c r="AA66" s="74" t="s">
        <v>250</v>
      </c>
      <c r="AB66" s="75" t="s">
        <v>177</v>
      </c>
      <c r="AC66" s="74" t="s">
        <v>249</v>
      </c>
      <c r="AD66" s="74" t="s">
        <v>250</v>
      </c>
      <c r="AE66" s="75" t="s">
        <v>177</v>
      </c>
      <c r="AF66" s="74" t="s">
        <v>249</v>
      </c>
      <c r="AG66" s="74" t="s">
        <v>250</v>
      </c>
      <c r="AH66" s="75" t="s">
        <v>177</v>
      </c>
      <c r="AI66" s="74" t="s">
        <v>249</v>
      </c>
      <c r="AJ66" s="74" t="s">
        <v>250</v>
      </c>
      <c r="AK66" s="75" t="s">
        <v>177</v>
      </c>
      <c r="AL66" s="74" t="s">
        <v>249</v>
      </c>
      <c r="AM66" s="74" t="s">
        <v>250</v>
      </c>
      <c r="AN66" s="75" t="s">
        <v>177</v>
      </c>
      <c r="AO66" s="74" t="s">
        <v>249</v>
      </c>
      <c r="AP66" s="74" t="s">
        <v>250</v>
      </c>
      <c r="AQ66" s="75" t="s">
        <v>177</v>
      </c>
      <c r="AR66" s="74" t="s">
        <v>249</v>
      </c>
      <c r="AS66" s="74" t="s">
        <v>250</v>
      </c>
      <c r="AT66" s="75" t="s">
        <v>177</v>
      </c>
      <c r="AU66" s="74" t="s">
        <v>249</v>
      </c>
      <c r="AV66" s="74" t="s">
        <v>250</v>
      </c>
      <c r="AW66" s="75" t="s">
        <v>177</v>
      </c>
      <c r="AX66" s="74" t="s">
        <v>249</v>
      </c>
      <c r="AY66" s="74" t="s">
        <v>250</v>
      </c>
      <c r="AZ66" s="75" t="s">
        <v>177</v>
      </c>
      <c r="BA66" s="74" t="s">
        <v>249</v>
      </c>
      <c r="BB66" s="74" t="s">
        <v>250</v>
      </c>
      <c r="BC66" s="75" t="s">
        <v>177</v>
      </c>
      <c r="BD66" s="74" t="s">
        <v>249</v>
      </c>
      <c r="BE66" s="74" t="s">
        <v>250</v>
      </c>
      <c r="BF66" s="75" t="s">
        <v>177</v>
      </c>
      <c r="BG66" s="74" t="s">
        <v>249</v>
      </c>
      <c r="BH66" s="74" t="s">
        <v>250</v>
      </c>
      <c r="BI66" s="75" t="s">
        <v>177</v>
      </c>
      <c r="BJ66" s="43"/>
    </row>
    <row r="67" spans="23:62" x14ac:dyDescent="0.25">
      <c r="W67" s="42"/>
      <c r="X67" s="514" t="s">
        <v>84</v>
      </c>
      <c r="Y67" s="270">
        <v>41944</v>
      </c>
      <c r="Z67" s="837"/>
      <c r="AA67" s="837"/>
      <c r="AB67" s="254"/>
      <c r="AC67" s="81"/>
      <c r="AD67" s="81"/>
      <c r="AE67" s="254"/>
      <c r="AF67" s="81"/>
      <c r="AG67" s="81"/>
      <c r="AH67" s="244"/>
      <c r="AI67" s="81"/>
      <c r="AJ67" s="81"/>
      <c r="AK67" s="244"/>
      <c r="AL67" s="81"/>
      <c r="AM67" s="81"/>
      <c r="AN67" s="244"/>
      <c r="AO67" s="81"/>
      <c r="AP67" s="81"/>
      <c r="AQ67" s="244"/>
      <c r="AR67" s="81"/>
      <c r="AS67" s="81"/>
      <c r="AT67" s="244"/>
      <c r="AU67" s="81"/>
      <c r="AV67" s="81"/>
      <c r="AW67" s="244"/>
      <c r="AX67" s="81"/>
      <c r="AY67" s="81"/>
      <c r="AZ67" s="244"/>
      <c r="BA67" s="81"/>
      <c r="BB67" s="81"/>
      <c r="BC67" s="244"/>
      <c r="BD67" s="81"/>
      <c r="BE67" s="81"/>
      <c r="BF67" s="244"/>
      <c r="BG67" s="81"/>
      <c r="BH67" s="81"/>
      <c r="BI67" s="244"/>
      <c r="BJ67" s="43"/>
    </row>
    <row r="68" spans="23:62" x14ac:dyDescent="0.25">
      <c r="W68" s="42"/>
      <c r="X68" s="514"/>
      <c r="Y68" s="270">
        <f>Y67+31</f>
        <v>41975</v>
      </c>
      <c r="Z68" s="846"/>
      <c r="AA68" s="846"/>
      <c r="AB68" s="254"/>
      <c r="AC68" s="837"/>
      <c r="AD68" s="837"/>
      <c r="AE68" s="242"/>
      <c r="AF68" s="81"/>
      <c r="AG68" s="81"/>
      <c r="AH68" s="244"/>
      <c r="AI68" s="81"/>
      <c r="AJ68" s="81"/>
      <c r="AK68" s="244"/>
      <c r="AL68" s="81"/>
      <c r="AM68" s="81"/>
      <c r="AN68" s="244"/>
      <c r="AO68" s="81"/>
      <c r="AP68" s="81"/>
      <c r="AQ68" s="244"/>
      <c r="AR68" s="81"/>
      <c r="AS68" s="81"/>
      <c r="AT68" s="244"/>
      <c r="AU68" s="81"/>
      <c r="AV68" s="81"/>
      <c r="AW68" s="244"/>
      <c r="AX68" s="81"/>
      <c r="AY68" s="81"/>
      <c r="AZ68" s="244"/>
      <c r="BA68" s="81"/>
      <c r="BB68" s="81"/>
      <c r="BC68" s="244"/>
      <c r="BD68" s="81"/>
      <c r="BE68" s="81"/>
      <c r="BF68" s="244"/>
      <c r="BG68" s="81"/>
      <c r="BH68" s="81"/>
      <c r="BI68" s="244"/>
      <c r="BJ68" s="43"/>
    </row>
    <row r="69" spans="23:62" x14ac:dyDescent="0.25">
      <c r="W69" s="42"/>
      <c r="X69" s="514"/>
      <c r="Y69" s="270">
        <f t="shared" ref="Y69:Y90" si="18">Y68+31</f>
        <v>42006</v>
      </c>
      <c r="Z69" s="846"/>
      <c r="AA69" s="846"/>
      <c r="AB69" s="254"/>
      <c r="AC69" s="846"/>
      <c r="AD69" s="846"/>
      <c r="AE69" s="242"/>
      <c r="AF69" s="837"/>
      <c r="AG69" s="837"/>
      <c r="AH69" s="254"/>
      <c r="AI69" s="81"/>
      <c r="AJ69" s="81"/>
      <c r="AK69" s="244"/>
      <c r="AL69" s="81"/>
      <c r="AM69" s="81"/>
      <c r="AN69" s="244"/>
      <c r="AO69" s="81"/>
      <c r="AP69" s="81"/>
      <c r="AQ69" s="244"/>
      <c r="AR69" s="81"/>
      <c r="AS69" s="81"/>
      <c r="AT69" s="244"/>
      <c r="AU69" s="81"/>
      <c r="AV69" s="81"/>
      <c r="AW69" s="244"/>
      <c r="AX69" s="81"/>
      <c r="AY69" s="81"/>
      <c r="AZ69" s="244"/>
      <c r="BA69" s="81"/>
      <c r="BB69" s="81"/>
      <c r="BC69" s="244"/>
      <c r="BD69" s="81"/>
      <c r="BE69" s="81"/>
      <c r="BF69" s="244"/>
      <c r="BG69" s="81"/>
      <c r="BH69" s="81"/>
      <c r="BI69" s="244"/>
      <c r="BJ69" s="43"/>
    </row>
    <row r="70" spans="23:62" x14ac:dyDescent="0.25">
      <c r="W70" s="42"/>
      <c r="X70" s="514"/>
      <c r="Y70" s="270">
        <f t="shared" si="18"/>
        <v>42037</v>
      </c>
      <c r="Z70" s="846"/>
      <c r="AA70" s="846"/>
      <c r="AB70" s="254"/>
      <c r="AC70" s="846"/>
      <c r="AD70" s="846"/>
      <c r="AE70" s="242"/>
      <c r="AF70" s="846"/>
      <c r="AG70" s="846"/>
      <c r="AH70" s="254"/>
      <c r="AI70" s="837"/>
      <c r="AJ70" s="837"/>
      <c r="AK70" s="254"/>
      <c r="AL70" s="81"/>
      <c r="AM70" s="81"/>
      <c r="AN70" s="244"/>
      <c r="AO70" s="81"/>
      <c r="AP70" s="81"/>
      <c r="AQ70" s="244"/>
      <c r="AR70" s="81"/>
      <c r="AS70" s="81"/>
      <c r="AT70" s="244"/>
      <c r="AU70" s="81"/>
      <c r="AV70" s="81"/>
      <c r="AW70" s="244"/>
      <c r="AX70" s="81"/>
      <c r="AY70" s="81"/>
      <c r="AZ70" s="244"/>
      <c r="BA70" s="81"/>
      <c r="BB70" s="81"/>
      <c r="BC70" s="244"/>
      <c r="BD70" s="81"/>
      <c r="BE70" s="81"/>
      <c r="BF70" s="244"/>
      <c r="BG70" s="81"/>
      <c r="BH70" s="81"/>
      <c r="BI70" s="244"/>
      <c r="BJ70" s="43"/>
    </row>
    <row r="71" spans="23:62" x14ac:dyDescent="0.25">
      <c r="W71" s="42"/>
      <c r="X71" s="514"/>
      <c r="Y71" s="270">
        <f t="shared" si="18"/>
        <v>42068</v>
      </c>
      <c r="Z71" s="846"/>
      <c r="AA71" s="846"/>
      <c r="AB71" s="254"/>
      <c r="AC71" s="846"/>
      <c r="AD71" s="846"/>
      <c r="AE71" s="242"/>
      <c r="AF71" s="846"/>
      <c r="AG71" s="846"/>
      <c r="AH71" s="254"/>
      <c r="AI71" s="846"/>
      <c r="AJ71" s="846"/>
      <c r="AK71" s="254"/>
      <c r="AL71" s="837"/>
      <c r="AM71" s="837"/>
      <c r="AN71" s="941"/>
      <c r="AO71" s="81"/>
      <c r="AP71" s="81"/>
      <c r="AQ71" s="244"/>
      <c r="AR71" s="81"/>
      <c r="AS71" s="81"/>
      <c r="AT71" s="244"/>
      <c r="AU71" s="81"/>
      <c r="AV71" s="81"/>
      <c r="AW71" s="244"/>
      <c r="AX71" s="81"/>
      <c r="AY71" s="81"/>
      <c r="AZ71" s="244"/>
      <c r="BA71" s="81"/>
      <c r="BB71" s="81"/>
      <c r="BC71" s="244"/>
      <c r="BD71" s="81"/>
      <c r="BE71" s="81"/>
      <c r="BF71" s="244"/>
      <c r="BG71" s="81"/>
      <c r="BH71" s="81"/>
      <c r="BI71" s="244"/>
      <c r="BJ71" s="43"/>
    </row>
    <row r="72" spans="23:62" x14ac:dyDescent="0.25">
      <c r="W72" s="42"/>
      <c r="X72" s="514"/>
      <c r="Y72" s="270">
        <f t="shared" si="18"/>
        <v>42099</v>
      </c>
      <c r="Z72" s="846"/>
      <c r="AA72" s="846"/>
      <c r="AB72" s="254"/>
      <c r="AC72" s="846"/>
      <c r="AD72" s="846"/>
      <c r="AE72" s="242"/>
      <c r="AF72" s="846"/>
      <c r="AG72" s="846"/>
      <c r="AH72" s="254"/>
      <c r="AI72" s="846"/>
      <c r="AJ72" s="846"/>
      <c r="AK72" s="254"/>
      <c r="AL72" s="846"/>
      <c r="AM72" s="846"/>
      <c r="AN72" s="942"/>
      <c r="AO72" s="837"/>
      <c r="AP72" s="837"/>
      <c r="AQ72" s="941"/>
      <c r="AR72" s="81"/>
      <c r="AS72" s="81"/>
      <c r="AT72" s="244"/>
      <c r="AU72" s="81"/>
      <c r="AV72" s="81"/>
      <c r="AW72" s="244"/>
      <c r="AX72" s="81"/>
      <c r="AY72" s="81"/>
      <c r="AZ72" s="244"/>
      <c r="BA72" s="81"/>
      <c r="BB72" s="81"/>
      <c r="BC72" s="244"/>
      <c r="BD72" s="81"/>
      <c r="BE72" s="81"/>
      <c r="BF72" s="244"/>
      <c r="BG72" s="81"/>
      <c r="BH72" s="81"/>
      <c r="BI72" s="244"/>
      <c r="BJ72" s="43"/>
    </row>
    <row r="73" spans="23:62" x14ac:dyDescent="0.25">
      <c r="W73" s="42"/>
      <c r="X73" s="514"/>
      <c r="Y73" s="270">
        <f t="shared" si="18"/>
        <v>42130</v>
      </c>
      <c r="Z73" s="846"/>
      <c r="AA73" s="846"/>
      <c r="AB73" s="254"/>
      <c r="AC73" s="846"/>
      <c r="AD73" s="846"/>
      <c r="AE73" s="242"/>
      <c r="AF73" s="846"/>
      <c r="AG73" s="846"/>
      <c r="AH73" s="254"/>
      <c r="AI73" s="846"/>
      <c r="AJ73" s="846"/>
      <c r="AK73" s="254"/>
      <c r="AL73" s="846"/>
      <c r="AM73" s="846"/>
      <c r="AN73" s="942"/>
      <c r="AO73" s="846"/>
      <c r="AP73" s="846"/>
      <c r="AQ73" s="942"/>
      <c r="AR73" s="837"/>
      <c r="AS73" s="837"/>
      <c r="AT73" s="943"/>
      <c r="AU73" s="81"/>
      <c r="AV73" s="81"/>
      <c r="AW73" s="244"/>
      <c r="AX73" s="81"/>
      <c r="AY73" s="81"/>
      <c r="AZ73" s="244"/>
      <c r="BA73" s="81"/>
      <c r="BB73" s="81"/>
      <c r="BC73" s="244"/>
      <c r="BD73" s="81"/>
      <c r="BE73" s="81"/>
      <c r="BF73" s="244"/>
      <c r="BG73" s="81"/>
      <c r="BH73" s="81"/>
      <c r="BI73" s="244"/>
      <c r="BJ73" s="43"/>
    </row>
    <row r="74" spans="23:62" x14ac:dyDescent="0.25">
      <c r="W74" s="42"/>
      <c r="X74" s="514"/>
      <c r="Y74" s="270">
        <f t="shared" si="18"/>
        <v>42161</v>
      </c>
      <c r="Z74" s="846"/>
      <c r="AA74" s="846"/>
      <c r="AB74" s="254"/>
      <c r="AC74" s="846"/>
      <c r="AD74" s="846"/>
      <c r="AE74" s="242"/>
      <c r="AF74" s="846"/>
      <c r="AG74" s="846"/>
      <c r="AH74" s="254"/>
      <c r="AI74" s="846"/>
      <c r="AJ74" s="846"/>
      <c r="AK74" s="254"/>
      <c r="AL74" s="846"/>
      <c r="AM74" s="846"/>
      <c r="AN74" s="942"/>
      <c r="AO74" s="846"/>
      <c r="AP74" s="846"/>
      <c r="AQ74" s="942"/>
      <c r="AR74" s="846"/>
      <c r="AS74" s="846"/>
      <c r="AT74" s="943"/>
      <c r="AU74" s="837"/>
      <c r="AV74" s="837"/>
      <c r="AW74" s="943"/>
      <c r="AX74" s="81"/>
      <c r="AY74" s="81"/>
      <c r="AZ74" s="244"/>
      <c r="BA74" s="81"/>
      <c r="BB74" s="81"/>
      <c r="BC74" s="244"/>
      <c r="BD74" s="81"/>
      <c r="BE74" s="81"/>
      <c r="BF74" s="244"/>
      <c r="BG74" s="81"/>
      <c r="BH74" s="81"/>
      <c r="BI74" s="244"/>
      <c r="BJ74" s="43"/>
    </row>
    <row r="75" spans="23:62" x14ac:dyDescent="0.25">
      <c r="W75" s="42"/>
      <c r="X75" s="514"/>
      <c r="Y75" s="270">
        <f t="shared" si="18"/>
        <v>42192</v>
      </c>
      <c r="Z75" s="28"/>
      <c r="AA75" s="28"/>
      <c r="AB75" s="88">
        <f>(Z75-AA75)*0.1</f>
        <v>0</v>
      </c>
      <c r="AC75" s="846"/>
      <c r="AD75" s="846"/>
      <c r="AE75" s="242"/>
      <c r="AF75" s="846"/>
      <c r="AG75" s="846"/>
      <c r="AH75" s="254"/>
      <c r="AI75" s="846"/>
      <c r="AJ75" s="846"/>
      <c r="AK75" s="254"/>
      <c r="AL75" s="846"/>
      <c r="AM75" s="846"/>
      <c r="AN75" s="942"/>
      <c r="AO75" s="846"/>
      <c r="AP75" s="846"/>
      <c r="AQ75" s="942"/>
      <c r="AR75" s="846"/>
      <c r="AS75" s="846"/>
      <c r="AT75" s="943"/>
      <c r="AU75" s="846"/>
      <c r="AV75" s="846"/>
      <c r="AW75" s="943"/>
      <c r="AX75" s="837"/>
      <c r="AY75" s="837"/>
      <c r="AZ75" s="943"/>
      <c r="BA75" s="81"/>
      <c r="BB75" s="81"/>
      <c r="BC75" s="244"/>
      <c r="BD75" s="81"/>
      <c r="BE75" s="81"/>
      <c r="BF75" s="244"/>
      <c r="BG75" s="81"/>
      <c r="BH75" s="81"/>
      <c r="BI75" s="244"/>
      <c r="BJ75" s="43"/>
    </row>
    <row r="76" spans="23:62" x14ac:dyDescent="0.25">
      <c r="W76" s="42"/>
      <c r="X76" s="514"/>
      <c r="Y76" s="270">
        <f t="shared" si="18"/>
        <v>42223</v>
      </c>
      <c r="Z76" s="28"/>
      <c r="AA76" s="28"/>
      <c r="AB76" s="88">
        <f>(Z76-AA76)*0.2</f>
        <v>0</v>
      </c>
      <c r="AC76" s="29"/>
      <c r="AD76" s="29"/>
      <c r="AE76" s="88">
        <f>(AC76-AD76)*0.1</f>
        <v>0</v>
      </c>
      <c r="AF76" s="846"/>
      <c r="AG76" s="846"/>
      <c r="AH76" s="254"/>
      <c r="AI76" s="846"/>
      <c r="AJ76" s="846"/>
      <c r="AK76" s="254"/>
      <c r="AL76" s="846"/>
      <c r="AM76" s="846"/>
      <c r="AN76" s="942"/>
      <c r="AO76" s="846"/>
      <c r="AP76" s="846"/>
      <c r="AQ76" s="942"/>
      <c r="AR76" s="846"/>
      <c r="AS76" s="846"/>
      <c r="AT76" s="943"/>
      <c r="AU76" s="846"/>
      <c r="AV76" s="846"/>
      <c r="AW76" s="943"/>
      <c r="AX76" s="846"/>
      <c r="AY76" s="846"/>
      <c r="AZ76" s="943"/>
      <c r="BA76" s="837"/>
      <c r="BB76" s="837"/>
      <c r="BC76" s="943"/>
      <c r="BD76" s="81"/>
      <c r="BE76" s="81"/>
      <c r="BF76" s="244"/>
      <c r="BG76" s="81"/>
      <c r="BH76" s="81"/>
      <c r="BI76" s="244"/>
      <c r="BJ76" s="43"/>
    </row>
    <row r="77" spans="23:62" x14ac:dyDescent="0.25">
      <c r="W77" s="42"/>
      <c r="X77" s="514"/>
      <c r="Y77" s="270">
        <f t="shared" si="18"/>
        <v>42254</v>
      </c>
      <c r="Z77" s="28"/>
      <c r="AA77" s="28"/>
      <c r="AB77" s="88">
        <f>(Z77-AA77)*0.3</f>
        <v>0</v>
      </c>
      <c r="AC77" s="29"/>
      <c r="AD77" s="29"/>
      <c r="AE77" s="88">
        <f>(AC77-AD77)*0.2</f>
        <v>0</v>
      </c>
      <c r="AF77" s="29"/>
      <c r="AG77" s="29"/>
      <c r="AH77" s="88">
        <f>(AF77-AG77)*0.1</f>
        <v>0</v>
      </c>
      <c r="AI77" s="846"/>
      <c r="AJ77" s="846"/>
      <c r="AK77" s="254"/>
      <c r="AL77" s="846"/>
      <c r="AM77" s="846"/>
      <c r="AN77" s="942"/>
      <c r="AO77" s="846"/>
      <c r="AP77" s="846"/>
      <c r="AQ77" s="942"/>
      <c r="AR77" s="846"/>
      <c r="AS77" s="846"/>
      <c r="AT77" s="943"/>
      <c r="AU77" s="846"/>
      <c r="AV77" s="846"/>
      <c r="AW77" s="943"/>
      <c r="AX77" s="846"/>
      <c r="AY77" s="846"/>
      <c r="AZ77" s="943"/>
      <c r="BA77" s="846"/>
      <c r="BB77" s="846"/>
      <c r="BC77" s="943"/>
      <c r="BD77" s="837"/>
      <c r="BE77" s="837"/>
      <c r="BF77" s="943"/>
      <c r="BG77" s="81"/>
      <c r="BH77" s="81"/>
      <c r="BI77" s="244"/>
      <c r="BJ77" s="43"/>
    </row>
    <row r="78" spans="23:62" x14ac:dyDescent="0.25">
      <c r="W78" s="42"/>
      <c r="X78" s="514"/>
      <c r="Y78" s="270">
        <f t="shared" si="18"/>
        <v>42285</v>
      </c>
      <c r="Z78" s="28"/>
      <c r="AA78" s="28"/>
      <c r="AB78" s="88">
        <f>(Z78-AA78)*0.4</f>
        <v>0</v>
      </c>
      <c r="AC78" s="29"/>
      <c r="AD78" s="29"/>
      <c r="AE78" s="88">
        <f>(AC78-AD78)*0.3</f>
        <v>0</v>
      </c>
      <c r="AF78" s="29"/>
      <c r="AG78" s="29"/>
      <c r="AH78" s="88">
        <f>(AF78-AG78)*0.2</f>
        <v>0</v>
      </c>
      <c r="AI78" s="29"/>
      <c r="AJ78" s="29"/>
      <c r="AK78" s="88">
        <f>(AI78-AJ78)*0.1</f>
        <v>0</v>
      </c>
      <c r="AL78" s="846"/>
      <c r="AM78" s="846"/>
      <c r="AN78" s="942"/>
      <c r="AO78" s="846"/>
      <c r="AP78" s="846"/>
      <c r="AQ78" s="942"/>
      <c r="AR78" s="846"/>
      <c r="AS78" s="846"/>
      <c r="AT78" s="943"/>
      <c r="AU78" s="846"/>
      <c r="AV78" s="846"/>
      <c r="AW78" s="943"/>
      <c r="AX78" s="846"/>
      <c r="AY78" s="846"/>
      <c r="AZ78" s="943"/>
      <c r="BA78" s="846"/>
      <c r="BB78" s="846"/>
      <c r="BC78" s="943"/>
      <c r="BD78" s="846"/>
      <c r="BE78" s="846"/>
      <c r="BF78" s="943"/>
      <c r="BG78" s="837"/>
      <c r="BH78" s="837"/>
      <c r="BI78" s="943"/>
      <c r="BJ78" s="43"/>
    </row>
    <row r="79" spans="23:62" x14ac:dyDescent="0.25">
      <c r="W79" s="42"/>
      <c r="X79" s="546"/>
      <c r="Y79" s="270">
        <f t="shared" si="18"/>
        <v>42316</v>
      </c>
      <c r="Z79" s="28"/>
      <c r="AA79" s="28"/>
      <c r="AB79" s="88">
        <f t="shared" ref="AB79:AB89" si="19">(Z79-AA79)*0.5</f>
        <v>0</v>
      </c>
      <c r="AC79" s="28"/>
      <c r="AD79" s="28"/>
      <c r="AE79" s="88">
        <f>(AC79-AD79)*0.4</f>
        <v>0</v>
      </c>
      <c r="AF79" s="28"/>
      <c r="AG79" s="28"/>
      <c r="AH79" s="88">
        <f>(AF79-AG79)*0.3</f>
        <v>0</v>
      </c>
      <c r="AI79" s="29"/>
      <c r="AJ79" s="29"/>
      <c r="AK79" s="88">
        <f>(AI79-AJ79)*0.2</f>
        <v>0</v>
      </c>
      <c r="AL79" s="29"/>
      <c r="AM79" s="29"/>
      <c r="AN79" s="88">
        <f>(AL79-AM79)*0.1</f>
        <v>0</v>
      </c>
      <c r="AO79" s="846"/>
      <c r="AP79" s="846"/>
      <c r="AQ79" s="944"/>
      <c r="AR79" s="846"/>
      <c r="AS79" s="846"/>
      <c r="AT79" s="944"/>
      <c r="AU79" s="846"/>
      <c r="AV79" s="846"/>
      <c r="AW79" s="944"/>
      <c r="AX79" s="846"/>
      <c r="AY79" s="846"/>
      <c r="AZ79" s="944"/>
      <c r="BA79" s="846"/>
      <c r="BB79" s="846"/>
      <c r="BC79" s="944"/>
      <c r="BD79" s="846"/>
      <c r="BE79" s="846"/>
      <c r="BF79" s="944"/>
      <c r="BG79" s="846"/>
      <c r="BH79" s="846"/>
      <c r="BI79" s="945"/>
      <c r="BJ79" s="43"/>
    </row>
    <row r="80" spans="23:62" x14ac:dyDescent="0.25">
      <c r="W80" s="42"/>
      <c r="X80" s="546"/>
      <c r="Y80" s="270">
        <f t="shared" si="18"/>
        <v>42347</v>
      </c>
      <c r="Z80" s="28"/>
      <c r="AA80" s="28"/>
      <c r="AB80" s="88">
        <f t="shared" si="19"/>
        <v>0</v>
      </c>
      <c r="AC80" s="28"/>
      <c r="AD80" s="28"/>
      <c r="AE80" s="88">
        <f>(AC80-AD80)*0.5</f>
        <v>0</v>
      </c>
      <c r="AF80" s="28"/>
      <c r="AG80" s="28"/>
      <c r="AH80" s="88">
        <f>(AF80-AG80)*0.4</f>
        <v>0</v>
      </c>
      <c r="AI80" s="29"/>
      <c r="AJ80" s="29"/>
      <c r="AK80" s="88">
        <f>(AI80-AJ80)*0.3</f>
        <v>0</v>
      </c>
      <c r="AL80" s="29"/>
      <c r="AM80" s="29"/>
      <c r="AN80" s="88">
        <f>(AL80-AM80)*0.2</f>
        <v>0</v>
      </c>
      <c r="AO80" s="29"/>
      <c r="AP80" s="29"/>
      <c r="AQ80" s="88">
        <f>(AO80-AP80)*0.1</f>
        <v>0</v>
      </c>
      <c r="AR80" s="846"/>
      <c r="AS80" s="846"/>
      <c r="AT80" s="946"/>
      <c r="AU80" s="846"/>
      <c r="AV80" s="846"/>
      <c r="AW80" s="946"/>
      <c r="AX80" s="846"/>
      <c r="AY80" s="846"/>
      <c r="AZ80" s="946"/>
      <c r="BA80" s="846"/>
      <c r="BB80" s="846"/>
      <c r="BC80" s="946"/>
      <c r="BD80" s="846"/>
      <c r="BE80" s="846"/>
      <c r="BF80" s="946"/>
      <c r="BG80" s="846"/>
      <c r="BH80" s="846"/>
      <c r="BI80" s="946"/>
      <c r="BJ80" s="43"/>
    </row>
    <row r="81" spans="23:62" x14ac:dyDescent="0.25">
      <c r="W81" s="42"/>
      <c r="X81" s="546"/>
      <c r="Y81" s="270">
        <f t="shared" si="18"/>
        <v>42378</v>
      </c>
      <c r="Z81" s="28"/>
      <c r="AA81" s="28"/>
      <c r="AB81" s="88">
        <f t="shared" si="19"/>
        <v>0</v>
      </c>
      <c r="AC81" s="28"/>
      <c r="AD81" s="28"/>
      <c r="AE81" s="88">
        <f t="shared" ref="AE81:AE90" si="20">(AC81-AD81)*0.5</f>
        <v>0</v>
      </c>
      <c r="AF81" s="28"/>
      <c r="AG81" s="28"/>
      <c r="AH81" s="88">
        <f>(AF81-AG81)*0.5</f>
        <v>0</v>
      </c>
      <c r="AI81" s="29"/>
      <c r="AJ81" s="29"/>
      <c r="AK81" s="88">
        <f>(AI81-AJ81)*0.4</f>
        <v>0</v>
      </c>
      <c r="AL81" s="29"/>
      <c r="AM81" s="29"/>
      <c r="AN81" s="88">
        <f>(AL81-AM81)*0.3</f>
        <v>0</v>
      </c>
      <c r="AO81" s="29"/>
      <c r="AP81" s="29"/>
      <c r="AQ81" s="88">
        <f>(AO81-AP81)*0.2</f>
        <v>0</v>
      </c>
      <c r="AR81" s="29"/>
      <c r="AS81" s="29"/>
      <c r="AT81" s="88">
        <f>(AR81-AS81)*0.1</f>
        <v>0</v>
      </c>
      <c r="AU81" s="846"/>
      <c r="AV81" s="846"/>
      <c r="AW81" s="946"/>
      <c r="AX81" s="846"/>
      <c r="AY81" s="846"/>
      <c r="AZ81" s="946"/>
      <c r="BA81" s="846"/>
      <c r="BB81" s="846"/>
      <c r="BC81" s="946"/>
      <c r="BD81" s="846"/>
      <c r="BE81" s="846"/>
      <c r="BF81" s="946"/>
      <c r="BG81" s="846"/>
      <c r="BH81" s="846"/>
      <c r="BI81" s="946"/>
      <c r="BJ81" s="43"/>
    </row>
    <row r="82" spans="23:62" x14ac:dyDescent="0.25">
      <c r="W82" s="42"/>
      <c r="X82" s="546"/>
      <c r="Y82" s="270">
        <f t="shared" si="18"/>
        <v>42409</v>
      </c>
      <c r="Z82" s="28"/>
      <c r="AA82" s="28"/>
      <c r="AB82" s="88">
        <f t="shared" si="19"/>
        <v>0</v>
      </c>
      <c r="AC82" s="28"/>
      <c r="AD82" s="28"/>
      <c r="AE82" s="88">
        <f t="shared" si="20"/>
        <v>0</v>
      </c>
      <c r="AF82" s="28"/>
      <c r="AG82" s="28"/>
      <c r="AH82" s="88">
        <f t="shared" ref="AH82:AH90" si="21">(AF82-AG82)*0.5</f>
        <v>0</v>
      </c>
      <c r="AI82" s="29"/>
      <c r="AJ82" s="29"/>
      <c r="AK82" s="88">
        <f>(AI82-AJ82)*0.5</f>
        <v>0</v>
      </c>
      <c r="AL82" s="29"/>
      <c r="AM82" s="29"/>
      <c r="AN82" s="88">
        <f>(AL82-AM82)*0.4</f>
        <v>0</v>
      </c>
      <c r="AO82" s="29"/>
      <c r="AP82" s="29"/>
      <c r="AQ82" s="88">
        <f>(AO82-AP82)*0.3</f>
        <v>0</v>
      </c>
      <c r="AR82" s="29"/>
      <c r="AS82" s="29"/>
      <c r="AT82" s="88">
        <f>(AR82-AS82)*0.2</f>
        <v>0</v>
      </c>
      <c r="AU82" s="29"/>
      <c r="AV82" s="29"/>
      <c r="AW82" s="88">
        <f>(AU82-AV82)*0.1</f>
        <v>0</v>
      </c>
      <c r="AX82" s="846"/>
      <c r="AY82" s="846"/>
      <c r="AZ82" s="946"/>
      <c r="BA82" s="846"/>
      <c r="BB82" s="846"/>
      <c r="BC82" s="946"/>
      <c r="BD82" s="846"/>
      <c r="BE82" s="846"/>
      <c r="BF82" s="946"/>
      <c r="BG82" s="846"/>
      <c r="BH82" s="846"/>
      <c r="BI82" s="946"/>
      <c r="BJ82" s="43"/>
    </row>
    <row r="83" spans="23:62" x14ac:dyDescent="0.25">
      <c r="W83" s="42"/>
      <c r="X83" s="546"/>
      <c r="Y83" s="270">
        <f t="shared" si="18"/>
        <v>42440</v>
      </c>
      <c r="Z83" s="28"/>
      <c r="AA83" s="28"/>
      <c r="AB83" s="88">
        <f t="shared" si="19"/>
        <v>0</v>
      </c>
      <c r="AC83" s="28"/>
      <c r="AD83" s="28"/>
      <c r="AE83" s="88">
        <f t="shared" si="20"/>
        <v>0</v>
      </c>
      <c r="AF83" s="28"/>
      <c r="AG83" s="28"/>
      <c r="AH83" s="88">
        <f t="shared" si="21"/>
        <v>0</v>
      </c>
      <c r="AI83" s="29"/>
      <c r="AJ83" s="29"/>
      <c r="AK83" s="88">
        <f t="shared" ref="AK83:AK90" si="22">(AI83-AJ83)*0.5</f>
        <v>0</v>
      </c>
      <c r="AL83" s="29"/>
      <c r="AM83" s="29"/>
      <c r="AN83" s="88">
        <f t="shared" ref="AN83:AN90" si="23">(AL83-AM83)*0.5</f>
        <v>0</v>
      </c>
      <c r="AO83" s="29"/>
      <c r="AP83" s="29"/>
      <c r="AQ83" s="88">
        <f>(AO83-AP83)*0.4</f>
        <v>0</v>
      </c>
      <c r="AR83" s="29"/>
      <c r="AS83" s="29"/>
      <c r="AT83" s="88">
        <f>(AR83-AS83)*0.3</f>
        <v>0</v>
      </c>
      <c r="AU83" s="29"/>
      <c r="AV83" s="29"/>
      <c r="AW83" s="88">
        <f>(AU83-AV83)*0.2</f>
        <v>0</v>
      </c>
      <c r="AX83" s="29"/>
      <c r="AY83" s="29"/>
      <c r="AZ83" s="88">
        <f>(AX83-AY83)*0.1</f>
        <v>0</v>
      </c>
      <c r="BA83" s="846"/>
      <c r="BB83" s="846"/>
      <c r="BC83" s="946"/>
      <c r="BD83" s="846"/>
      <c r="BE83" s="846"/>
      <c r="BF83" s="946"/>
      <c r="BG83" s="846"/>
      <c r="BH83" s="846"/>
      <c r="BI83" s="946"/>
      <c r="BJ83" s="43"/>
    </row>
    <row r="84" spans="23:62" x14ac:dyDescent="0.25">
      <c r="W84" s="42"/>
      <c r="X84" s="546"/>
      <c r="Y84" s="270">
        <f t="shared" si="18"/>
        <v>42471</v>
      </c>
      <c r="Z84" s="28"/>
      <c r="AA84" s="28"/>
      <c r="AB84" s="88">
        <f t="shared" si="19"/>
        <v>0</v>
      </c>
      <c r="AC84" s="28"/>
      <c r="AD84" s="28"/>
      <c r="AE84" s="88">
        <f t="shared" si="20"/>
        <v>0</v>
      </c>
      <c r="AF84" s="28"/>
      <c r="AG84" s="28"/>
      <c r="AH84" s="88">
        <f t="shared" si="21"/>
        <v>0</v>
      </c>
      <c r="AI84" s="29"/>
      <c r="AJ84" s="29"/>
      <c r="AK84" s="88">
        <f t="shared" si="22"/>
        <v>0</v>
      </c>
      <c r="AL84" s="29"/>
      <c r="AM84" s="29"/>
      <c r="AN84" s="88">
        <f t="shared" si="23"/>
        <v>0</v>
      </c>
      <c r="AO84" s="29"/>
      <c r="AP84" s="29"/>
      <c r="AQ84" s="88">
        <f>(AO84-AP84)*0.5</f>
        <v>0</v>
      </c>
      <c r="AR84" s="29"/>
      <c r="AS84" s="29"/>
      <c r="AT84" s="88">
        <f>(AR84-AS84)*0.4</f>
        <v>0</v>
      </c>
      <c r="AU84" s="29"/>
      <c r="AV84" s="29"/>
      <c r="AW84" s="88">
        <f>(AU84-AV84)*0.3</f>
        <v>0</v>
      </c>
      <c r="AX84" s="29"/>
      <c r="AY84" s="29"/>
      <c r="AZ84" s="88">
        <f>(AX84-AY84)*0.2</f>
        <v>0</v>
      </c>
      <c r="BA84" s="29"/>
      <c r="BB84" s="29"/>
      <c r="BC84" s="88">
        <f>(BA84-BB84)*0.1</f>
        <v>0</v>
      </c>
      <c r="BD84" s="846"/>
      <c r="BE84" s="846"/>
      <c r="BF84" s="946"/>
      <c r="BG84" s="846"/>
      <c r="BH84" s="846"/>
      <c r="BI84" s="946"/>
      <c r="BJ84" s="43"/>
    </row>
    <row r="85" spans="23:62" x14ac:dyDescent="0.25">
      <c r="W85" s="42"/>
      <c r="X85" s="546"/>
      <c r="Y85" s="270">
        <f t="shared" si="18"/>
        <v>42502</v>
      </c>
      <c r="Z85" s="28"/>
      <c r="AA85" s="28"/>
      <c r="AB85" s="88">
        <f t="shared" si="19"/>
        <v>0</v>
      </c>
      <c r="AC85" s="28"/>
      <c r="AD85" s="28"/>
      <c r="AE85" s="88">
        <f t="shared" si="20"/>
        <v>0</v>
      </c>
      <c r="AF85" s="28"/>
      <c r="AG85" s="28"/>
      <c r="AH85" s="88">
        <f t="shared" si="21"/>
        <v>0</v>
      </c>
      <c r="AI85" s="29"/>
      <c r="AJ85" s="29"/>
      <c r="AK85" s="88">
        <f t="shared" si="22"/>
        <v>0</v>
      </c>
      <c r="AL85" s="29"/>
      <c r="AM85" s="29"/>
      <c r="AN85" s="88">
        <f t="shared" si="23"/>
        <v>0</v>
      </c>
      <c r="AO85" s="29"/>
      <c r="AP85" s="29"/>
      <c r="AQ85" s="88">
        <f t="shared" ref="AQ85:AQ90" si="24">(AO85-AP85)*0.5</f>
        <v>0</v>
      </c>
      <c r="AR85" s="29"/>
      <c r="AS85" s="29"/>
      <c r="AT85" s="88">
        <f>(AR85-AS85)*0.5</f>
        <v>0</v>
      </c>
      <c r="AU85" s="29"/>
      <c r="AV85" s="29"/>
      <c r="AW85" s="88">
        <f>(AU85-AV85)*0.4</f>
        <v>0</v>
      </c>
      <c r="AX85" s="29"/>
      <c r="AY85" s="29"/>
      <c r="AZ85" s="88">
        <f>(AX85-AY85)*0.3</f>
        <v>0</v>
      </c>
      <c r="BA85" s="29"/>
      <c r="BB85" s="29"/>
      <c r="BC85" s="88">
        <f>(BA85-BB85)*0.2</f>
        <v>0</v>
      </c>
      <c r="BD85" s="29"/>
      <c r="BE85" s="29"/>
      <c r="BF85" s="88">
        <f>(BD85-BE85)*0.1</f>
        <v>0</v>
      </c>
      <c r="BG85" s="846"/>
      <c r="BH85" s="846"/>
      <c r="BI85" s="946"/>
      <c r="BJ85" s="43"/>
    </row>
    <row r="86" spans="23:62" x14ac:dyDescent="0.25">
      <c r="W86" s="42"/>
      <c r="X86" s="546"/>
      <c r="Y86" s="270">
        <f t="shared" si="18"/>
        <v>42533</v>
      </c>
      <c r="Z86" s="28"/>
      <c r="AA86" s="28"/>
      <c r="AB86" s="88">
        <f t="shared" si="19"/>
        <v>0</v>
      </c>
      <c r="AC86" s="28"/>
      <c r="AD86" s="28"/>
      <c r="AE86" s="88">
        <f t="shared" si="20"/>
        <v>0</v>
      </c>
      <c r="AF86" s="28"/>
      <c r="AG86" s="28"/>
      <c r="AH86" s="88">
        <f t="shared" si="21"/>
        <v>0</v>
      </c>
      <c r="AI86" s="29"/>
      <c r="AJ86" s="29"/>
      <c r="AK86" s="88">
        <f t="shared" si="22"/>
        <v>0</v>
      </c>
      <c r="AL86" s="29"/>
      <c r="AM86" s="29"/>
      <c r="AN86" s="88">
        <f t="shared" si="23"/>
        <v>0</v>
      </c>
      <c r="AO86" s="29"/>
      <c r="AP86" s="29"/>
      <c r="AQ86" s="88">
        <f t="shared" si="24"/>
        <v>0</v>
      </c>
      <c r="AR86" s="29"/>
      <c r="AS86" s="29"/>
      <c r="AT86" s="88">
        <f t="shared" ref="AT86:AT90" si="25">(AR86-AS86)*0.5</f>
        <v>0</v>
      </c>
      <c r="AU86" s="29"/>
      <c r="AV86" s="29"/>
      <c r="AW86" s="88">
        <f>(AU86-AV86)*0.5</f>
        <v>0</v>
      </c>
      <c r="AX86" s="29"/>
      <c r="AY86" s="29"/>
      <c r="AZ86" s="88">
        <f>(AX86-AY86)*0.4</f>
        <v>0</v>
      </c>
      <c r="BA86" s="29"/>
      <c r="BB86" s="29"/>
      <c r="BC86" s="88">
        <f>(BA86-BB86)*0.3</f>
        <v>0</v>
      </c>
      <c r="BD86" s="29"/>
      <c r="BE86" s="29"/>
      <c r="BF86" s="88">
        <f>(BD86-BE86)*0.2</f>
        <v>0</v>
      </c>
      <c r="BG86" s="29"/>
      <c r="BH86" s="29"/>
      <c r="BI86" s="88">
        <f>(BG86-BH86)*0.1</f>
        <v>0</v>
      </c>
      <c r="BJ86" s="43"/>
    </row>
    <row r="87" spans="23:62" x14ac:dyDescent="0.25">
      <c r="W87" s="42"/>
      <c r="X87" s="546"/>
      <c r="Y87" s="270">
        <f t="shared" si="18"/>
        <v>42564</v>
      </c>
      <c r="Z87" s="28"/>
      <c r="AA87" s="28"/>
      <c r="AB87" s="88">
        <f t="shared" si="19"/>
        <v>0</v>
      </c>
      <c r="AC87" s="28"/>
      <c r="AD87" s="28"/>
      <c r="AE87" s="88">
        <f t="shared" si="20"/>
        <v>0</v>
      </c>
      <c r="AF87" s="28"/>
      <c r="AG87" s="28"/>
      <c r="AH87" s="88">
        <f t="shared" si="21"/>
        <v>0</v>
      </c>
      <c r="AI87" s="29"/>
      <c r="AJ87" s="29"/>
      <c r="AK87" s="88">
        <f t="shared" si="22"/>
        <v>0</v>
      </c>
      <c r="AL87" s="29"/>
      <c r="AM87" s="29"/>
      <c r="AN87" s="88">
        <f t="shared" si="23"/>
        <v>0</v>
      </c>
      <c r="AO87" s="29"/>
      <c r="AP87" s="29"/>
      <c r="AQ87" s="88">
        <f t="shared" si="24"/>
        <v>0</v>
      </c>
      <c r="AR87" s="29"/>
      <c r="AS87" s="29"/>
      <c r="AT87" s="88">
        <f t="shared" si="25"/>
        <v>0</v>
      </c>
      <c r="AU87" s="29"/>
      <c r="AV87" s="29"/>
      <c r="AW87" s="88">
        <f t="shared" ref="AW87:AW90" si="26">(AU87-AV87)*0.5</f>
        <v>0</v>
      </c>
      <c r="AX87" s="29"/>
      <c r="AY87" s="29"/>
      <c r="AZ87" s="88">
        <f>(AX87-AY87)*0.5</f>
        <v>0</v>
      </c>
      <c r="BA87" s="29"/>
      <c r="BB87" s="29"/>
      <c r="BC87" s="88">
        <f>(BA87-BB87)*0.4</f>
        <v>0</v>
      </c>
      <c r="BD87" s="29"/>
      <c r="BE87" s="29"/>
      <c r="BF87" s="88">
        <f>(BD87-BE87)*0.3</f>
        <v>0</v>
      </c>
      <c r="BG87" s="29"/>
      <c r="BH87" s="29"/>
      <c r="BI87" s="88">
        <f>(BG87-BH87)*0.2</f>
        <v>0</v>
      </c>
      <c r="BJ87" s="43"/>
    </row>
    <row r="88" spans="23:62" x14ac:dyDescent="0.25">
      <c r="W88" s="42"/>
      <c r="X88" s="546"/>
      <c r="Y88" s="270">
        <f t="shared" si="18"/>
        <v>42595</v>
      </c>
      <c r="Z88" s="28"/>
      <c r="AA88" s="28"/>
      <c r="AB88" s="88">
        <f t="shared" si="19"/>
        <v>0</v>
      </c>
      <c r="AC88" s="28"/>
      <c r="AD88" s="28"/>
      <c r="AE88" s="88">
        <f t="shared" si="20"/>
        <v>0</v>
      </c>
      <c r="AF88" s="28"/>
      <c r="AG88" s="28"/>
      <c r="AH88" s="88">
        <f t="shared" si="21"/>
        <v>0</v>
      </c>
      <c r="AI88" s="29"/>
      <c r="AJ88" s="29"/>
      <c r="AK88" s="88">
        <f t="shared" si="22"/>
        <v>0</v>
      </c>
      <c r="AL88" s="29"/>
      <c r="AM88" s="29"/>
      <c r="AN88" s="88">
        <f t="shared" si="23"/>
        <v>0</v>
      </c>
      <c r="AO88" s="29"/>
      <c r="AP88" s="29"/>
      <c r="AQ88" s="88">
        <f t="shared" si="24"/>
        <v>0</v>
      </c>
      <c r="AR88" s="29"/>
      <c r="AS88" s="29"/>
      <c r="AT88" s="88">
        <f t="shared" si="25"/>
        <v>0</v>
      </c>
      <c r="AU88" s="29"/>
      <c r="AV88" s="29"/>
      <c r="AW88" s="88">
        <f t="shared" si="26"/>
        <v>0</v>
      </c>
      <c r="AX88" s="29"/>
      <c r="AY88" s="29"/>
      <c r="AZ88" s="88">
        <f t="shared" ref="AZ88:AZ90" si="27">(AX88-AY88)*0.5</f>
        <v>0</v>
      </c>
      <c r="BA88" s="29"/>
      <c r="BB88" s="29"/>
      <c r="BC88" s="88">
        <f>(BA88-BB88)*0.5</f>
        <v>0</v>
      </c>
      <c r="BD88" s="29"/>
      <c r="BE88" s="29"/>
      <c r="BF88" s="88">
        <f>(BD88-BE88)*0.4</f>
        <v>0</v>
      </c>
      <c r="BG88" s="29"/>
      <c r="BH88" s="29"/>
      <c r="BI88" s="88">
        <f>(BG88-BH88)*0.3</f>
        <v>0</v>
      </c>
      <c r="BJ88" s="43"/>
    </row>
    <row r="89" spans="23:62" x14ac:dyDescent="0.25">
      <c r="W89" s="42"/>
      <c r="X89" s="546"/>
      <c r="Y89" s="270">
        <f t="shared" si="18"/>
        <v>42626</v>
      </c>
      <c r="Z89" s="28"/>
      <c r="AA89" s="28"/>
      <c r="AB89" s="88">
        <f t="shared" si="19"/>
        <v>0</v>
      </c>
      <c r="AC89" s="28"/>
      <c r="AD89" s="28"/>
      <c r="AE89" s="88">
        <f t="shared" si="20"/>
        <v>0</v>
      </c>
      <c r="AF89" s="28"/>
      <c r="AG89" s="28"/>
      <c r="AH89" s="88">
        <f t="shared" si="21"/>
        <v>0</v>
      </c>
      <c r="AI89" s="29"/>
      <c r="AJ89" s="29"/>
      <c r="AK89" s="88">
        <f t="shared" si="22"/>
        <v>0</v>
      </c>
      <c r="AL89" s="29"/>
      <c r="AM89" s="29"/>
      <c r="AN89" s="88">
        <f t="shared" si="23"/>
        <v>0</v>
      </c>
      <c r="AO89" s="29"/>
      <c r="AP89" s="29"/>
      <c r="AQ89" s="88">
        <f t="shared" si="24"/>
        <v>0</v>
      </c>
      <c r="AR89" s="29"/>
      <c r="AS89" s="29"/>
      <c r="AT89" s="88">
        <f t="shared" si="25"/>
        <v>0</v>
      </c>
      <c r="AU89" s="29"/>
      <c r="AV89" s="29"/>
      <c r="AW89" s="88">
        <f t="shared" si="26"/>
        <v>0</v>
      </c>
      <c r="AX89" s="29"/>
      <c r="AY89" s="29"/>
      <c r="AZ89" s="88">
        <f t="shared" si="27"/>
        <v>0</v>
      </c>
      <c r="BA89" s="29"/>
      <c r="BB89" s="29"/>
      <c r="BC89" s="88">
        <f t="shared" ref="BC89:BC90" si="28">(BA89-BB89)*0.5</f>
        <v>0</v>
      </c>
      <c r="BD89" s="29"/>
      <c r="BE89" s="29"/>
      <c r="BF89" s="88">
        <f>(BD89-BE89)*0.5</f>
        <v>0</v>
      </c>
      <c r="BG89" s="29"/>
      <c r="BH89" s="29"/>
      <c r="BI89" s="88">
        <f>(BG89-BH89)*0.4</f>
        <v>0</v>
      </c>
      <c r="BJ89" s="43"/>
    </row>
    <row r="90" spans="23:62" x14ac:dyDescent="0.25">
      <c r="W90" s="42"/>
      <c r="X90" s="546"/>
      <c r="Y90" s="270">
        <f t="shared" si="18"/>
        <v>42657</v>
      </c>
      <c r="Z90" s="28"/>
      <c r="AA90" s="28"/>
      <c r="AB90" s="88">
        <f t="shared" ref="AB90" si="29">(Z90-AA90)*0.4</f>
        <v>0</v>
      </c>
      <c r="AC90" s="28"/>
      <c r="AD90" s="28"/>
      <c r="AE90" s="88">
        <f t="shared" si="20"/>
        <v>0</v>
      </c>
      <c r="AF90" s="28"/>
      <c r="AG90" s="28"/>
      <c r="AH90" s="88">
        <f t="shared" si="21"/>
        <v>0</v>
      </c>
      <c r="AI90" s="29"/>
      <c r="AJ90" s="29"/>
      <c r="AK90" s="88">
        <f t="shared" si="22"/>
        <v>0</v>
      </c>
      <c r="AL90" s="29"/>
      <c r="AM90" s="29"/>
      <c r="AN90" s="88">
        <f t="shared" si="23"/>
        <v>0</v>
      </c>
      <c r="AO90" s="29"/>
      <c r="AP90" s="29"/>
      <c r="AQ90" s="88">
        <f t="shared" si="24"/>
        <v>0</v>
      </c>
      <c r="AR90" s="29"/>
      <c r="AS90" s="29"/>
      <c r="AT90" s="88">
        <f t="shared" si="25"/>
        <v>0</v>
      </c>
      <c r="AU90" s="29"/>
      <c r="AV90" s="29"/>
      <c r="AW90" s="88">
        <f t="shared" si="26"/>
        <v>0</v>
      </c>
      <c r="AX90" s="29"/>
      <c r="AY90" s="29"/>
      <c r="AZ90" s="88">
        <f t="shared" si="27"/>
        <v>0</v>
      </c>
      <c r="BA90" s="29"/>
      <c r="BB90" s="29"/>
      <c r="BC90" s="88">
        <f t="shared" si="28"/>
        <v>0</v>
      </c>
      <c r="BD90" s="29"/>
      <c r="BE90" s="29"/>
      <c r="BF90" s="88">
        <f t="shared" ref="BF90" si="30">(BD90-BE90)*0.5</f>
        <v>0</v>
      </c>
      <c r="BG90" s="29">
        <v>1</v>
      </c>
      <c r="BH90" s="29"/>
      <c r="BI90" s="88">
        <f>(BG90-BH90)*0.5</f>
        <v>0.5</v>
      </c>
      <c r="BJ90" s="43"/>
    </row>
    <row r="91" spans="23:62" x14ac:dyDescent="0.25">
      <c r="W91" s="42"/>
      <c r="X91" s="40"/>
      <c r="Y91" s="96" t="s">
        <v>86</v>
      </c>
      <c r="Z91" s="97">
        <f t="shared" ref="Z91:BI91" si="31">SUM(Z67:Z90)</f>
        <v>0</v>
      </c>
      <c r="AA91" s="97">
        <f t="shared" si="31"/>
        <v>0</v>
      </c>
      <c r="AB91" s="110">
        <f t="shared" si="31"/>
        <v>0</v>
      </c>
      <c r="AC91" s="97">
        <f t="shared" si="31"/>
        <v>0</v>
      </c>
      <c r="AD91" s="97">
        <f t="shared" si="31"/>
        <v>0</v>
      </c>
      <c r="AE91" s="110">
        <f t="shared" si="31"/>
        <v>0</v>
      </c>
      <c r="AF91" s="97">
        <f t="shared" si="31"/>
        <v>0</v>
      </c>
      <c r="AG91" s="97">
        <f t="shared" si="31"/>
        <v>0</v>
      </c>
      <c r="AH91" s="110">
        <f t="shared" si="31"/>
        <v>0</v>
      </c>
      <c r="AI91" s="97">
        <f t="shared" si="31"/>
        <v>0</v>
      </c>
      <c r="AJ91" s="97">
        <f t="shared" si="31"/>
        <v>0</v>
      </c>
      <c r="AK91" s="110">
        <f t="shared" si="31"/>
        <v>0</v>
      </c>
      <c r="AL91" s="97">
        <f t="shared" si="31"/>
        <v>0</v>
      </c>
      <c r="AM91" s="97">
        <f t="shared" si="31"/>
        <v>0</v>
      </c>
      <c r="AN91" s="110">
        <f t="shared" si="31"/>
        <v>0</v>
      </c>
      <c r="AO91" s="97">
        <f t="shared" si="31"/>
        <v>0</v>
      </c>
      <c r="AP91" s="97">
        <f t="shared" si="31"/>
        <v>0</v>
      </c>
      <c r="AQ91" s="110">
        <f t="shared" si="31"/>
        <v>0</v>
      </c>
      <c r="AR91" s="97">
        <f t="shared" si="31"/>
        <v>0</v>
      </c>
      <c r="AS91" s="97">
        <f t="shared" si="31"/>
        <v>0</v>
      </c>
      <c r="AT91" s="110">
        <f t="shared" si="31"/>
        <v>0</v>
      </c>
      <c r="AU91" s="97">
        <f t="shared" si="31"/>
        <v>0</v>
      </c>
      <c r="AV91" s="97">
        <f t="shared" si="31"/>
        <v>0</v>
      </c>
      <c r="AW91" s="110">
        <f t="shared" si="31"/>
        <v>0</v>
      </c>
      <c r="AX91" s="97">
        <f t="shared" si="31"/>
        <v>0</v>
      </c>
      <c r="AY91" s="97">
        <f t="shared" si="31"/>
        <v>0</v>
      </c>
      <c r="AZ91" s="110">
        <f t="shared" si="31"/>
        <v>0</v>
      </c>
      <c r="BA91" s="97">
        <f t="shared" si="31"/>
        <v>0</v>
      </c>
      <c r="BB91" s="97">
        <f t="shared" si="31"/>
        <v>0</v>
      </c>
      <c r="BC91" s="110">
        <f t="shared" si="31"/>
        <v>0</v>
      </c>
      <c r="BD91" s="97">
        <f t="shared" si="31"/>
        <v>0</v>
      </c>
      <c r="BE91" s="97">
        <f t="shared" si="31"/>
        <v>0</v>
      </c>
      <c r="BF91" s="110">
        <f t="shared" si="31"/>
        <v>0</v>
      </c>
      <c r="BG91" s="97">
        <f t="shared" si="31"/>
        <v>1</v>
      </c>
      <c r="BH91" s="97">
        <f t="shared" si="31"/>
        <v>0</v>
      </c>
      <c r="BI91" s="110">
        <f t="shared" si="31"/>
        <v>0.5</v>
      </c>
      <c r="BJ91" s="43"/>
    </row>
    <row r="92" spans="23:62" ht="15" customHeight="1" x14ac:dyDescent="0.25">
      <c r="W92" s="42"/>
      <c r="X92" s="40"/>
      <c r="Y92" s="96"/>
      <c r="Z92" s="238"/>
      <c r="AA92" s="238"/>
      <c r="AB92" s="239"/>
      <c r="AC92" s="238"/>
      <c r="AD92" s="238"/>
      <c r="AE92" s="239"/>
      <c r="AF92" s="238"/>
      <c r="AG92" s="238"/>
      <c r="AH92" s="239"/>
      <c r="AI92" s="238"/>
      <c r="AJ92" s="238"/>
      <c r="AK92" s="239"/>
      <c r="AL92" s="238"/>
      <c r="AM92" s="238"/>
      <c r="AN92" s="239"/>
      <c r="AO92" s="238"/>
      <c r="AP92" s="238"/>
      <c r="AQ92" s="239"/>
      <c r="AR92" s="238"/>
      <c r="AS92" s="238"/>
      <c r="AT92" s="239"/>
      <c r="AU92" s="238"/>
      <c r="AV92" s="238"/>
      <c r="AW92" s="239"/>
      <c r="AX92" s="238"/>
      <c r="AY92" s="238"/>
      <c r="AZ92" s="239"/>
      <c r="BA92" s="238"/>
      <c r="BB92" s="238"/>
      <c r="BC92" s="239"/>
      <c r="BD92" s="238"/>
      <c r="BE92" s="238"/>
      <c r="BF92" s="239"/>
      <c r="BG92" s="238"/>
      <c r="BH92" s="238"/>
      <c r="BI92" s="239"/>
      <c r="BJ92" s="43"/>
    </row>
    <row r="93" spans="23:62" x14ac:dyDescent="0.25">
      <c r="W93" s="42"/>
      <c r="X93" s="40"/>
      <c r="Y93" s="40"/>
      <c r="Z93" s="113"/>
      <c r="AA93" s="40" t="s">
        <v>213</v>
      </c>
      <c r="AB93" s="99"/>
      <c r="AC93" s="40"/>
      <c r="AD93" s="40"/>
      <c r="AE93" s="229"/>
      <c r="AF93" s="40"/>
      <c r="AG93" s="40"/>
      <c r="AH93" s="229"/>
      <c r="AI93" s="40"/>
      <c r="AJ93" s="40"/>
      <c r="AK93" s="229"/>
      <c r="AL93" s="40"/>
      <c r="AM93" s="40"/>
      <c r="AN93" s="229"/>
      <c r="AO93" s="40"/>
      <c r="AP93" s="40"/>
      <c r="AQ93" s="229"/>
      <c r="AR93" s="40"/>
      <c r="AS93" s="40"/>
      <c r="AT93" s="229"/>
      <c r="AU93" s="40"/>
      <c r="AV93" s="40"/>
      <c r="AW93" s="229"/>
      <c r="AX93" s="40"/>
      <c r="AY93" s="40"/>
      <c r="AZ93" s="229"/>
      <c r="BA93" s="40"/>
      <c r="BB93" s="40"/>
      <c r="BC93" s="229"/>
      <c r="BD93" s="40"/>
      <c r="BE93" s="40"/>
      <c r="BF93" s="229"/>
      <c r="BG93" s="40"/>
      <c r="BH93" s="40"/>
      <c r="BI93" s="229"/>
      <c r="BJ93" s="43"/>
    </row>
    <row r="94" spans="23:62" ht="15.75" thickBot="1" x14ac:dyDescent="0.3">
      <c r="W94" s="104"/>
      <c r="X94" s="48"/>
      <c r="Y94" s="48"/>
      <c r="Z94" s="115"/>
      <c r="AA94" s="48" t="s">
        <v>214</v>
      </c>
      <c r="AB94" s="227"/>
      <c r="AC94" s="48"/>
      <c r="AD94" s="48"/>
      <c r="AE94" s="243"/>
      <c r="AF94" s="48"/>
      <c r="AG94" s="48"/>
      <c r="AH94" s="243"/>
      <c r="AI94" s="48"/>
      <c r="AJ94" s="48"/>
      <c r="AK94" s="243"/>
      <c r="AL94" s="48"/>
      <c r="AM94" s="48"/>
      <c r="AN94" s="243"/>
      <c r="AO94" s="48"/>
      <c r="AP94" s="48"/>
      <c r="AQ94" s="243"/>
      <c r="AR94" s="48"/>
      <c r="AS94" s="48"/>
      <c r="AT94" s="243"/>
      <c r="AU94" s="48"/>
      <c r="AV94" s="48"/>
      <c r="AW94" s="243"/>
      <c r="AX94" s="48"/>
      <c r="AY94" s="48"/>
      <c r="AZ94" s="243"/>
      <c r="BA94" s="48"/>
      <c r="BB94" s="48"/>
      <c r="BC94" s="243"/>
      <c r="BD94" s="48"/>
      <c r="BE94" s="48"/>
      <c r="BF94" s="243"/>
      <c r="BG94" s="48"/>
      <c r="BH94" s="48"/>
      <c r="BI94" s="243"/>
      <c r="BJ94" s="49"/>
    </row>
    <row r="95" spans="23:62" x14ac:dyDescent="0.25">
      <c r="AB95" s="54"/>
      <c r="AE95" s="240"/>
      <c r="AH95" s="240"/>
      <c r="AK95" s="240"/>
      <c r="AN95" s="240"/>
      <c r="AQ95" s="240"/>
      <c r="AT95" s="240"/>
      <c r="AW95" s="240"/>
      <c r="AZ95" s="240"/>
      <c r="BC95" s="240"/>
      <c r="BF95" s="240"/>
      <c r="BI95" s="240"/>
    </row>
    <row r="96" spans="23:62" x14ac:dyDescent="0.25">
      <c r="Z96" s="107" t="s">
        <v>233</v>
      </c>
      <c r="AB96" s="54"/>
      <c r="AE96" s="240"/>
      <c r="AH96" s="240"/>
      <c r="AK96" s="240"/>
      <c r="AN96" s="240"/>
      <c r="AQ96" s="240"/>
      <c r="AT96" s="240"/>
      <c r="AW96" s="240"/>
      <c r="AZ96" s="240"/>
      <c r="BC96" s="240"/>
      <c r="BF96" s="240"/>
      <c r="BI96" s="240"/>
    </row>
    <row r="97" spans="23:61" x14ac:dyDescent="0.25">
      <c r="Y97" s="53"/>
      <c r="Z97" s="538" t="s">
        <v>119</v>
      </c>
      <c r="AA97" s="539"/>
      <c r="AB97" s="539"/>
      <c r="AC97" s="539"/>
      <c r="AD97" s="539"/>
      <c r="AE97" s="539"/>
      <c r="AF97" s="539"/>
      <c r="AG97" s="539"/>
      <c r="AH97" s="539"/>
      <c r="AI97" s="539"/>
      <c r="AJ97" s="539"/>
      <c r="AK97" s="540"/>
      <c r="AL97" s="540"/>
      <c r="AM97" s="540"/>
      <c r="AN97" s="540"/>
      <c r="AO97" s="497"/>
      <c r="AP97" s="497"/>
      <c r="AQ97" s="497"/>
      <c r="AR97" s="497"/>
      <c r="AS97" s="497"/>
      <c r="AT97" s="199"/>
      <c r="AW97" s="240"/>
      <c r="AZ97" s="240"/>
      <c r="BC97" s="240"/>
      <c r="BF97" s="240"/>
      <c r="BI97" s="240"/>
    </row>
    <row r="98" spans="23:61" ht="33" customHeight="1" x14ac:dyDescent="0.25">
      <c r="Y98" s="574" t="s">
        <v>257</v>
      </c>
      <c r="Z98" s="553" t="s">
        <v>271</v>
      </c>
      <c r="AA98" s="565"/>
      <c r="AB98" s="565"/>
      <c r="AC98" s="565"/>
      <c r="AD98" s="565"/>
      <c r="AE98" s="565"/>
      <c r="AF98" s="565"/>
      <c r="AG98" s="565"/>
      <c r="AH98" s="565"/>
      <c r="AI98" s="565"/>
      <c r="AJ98" s="565"/>
      <c r="AK98" s="566"/>
      <c r="AL98" s="566"/>
      <c r="AM98" s="566"/>
      <c r="AN98" s="566"/>
      <c r="AO98" s="566"/>
      <c r="AP98" s="566"/>
      <c r="AQ98" s="566"/>
      <c r="AR98" s="566"/>
      <c r="AS98" s="567"/>
      <c r="AT98" s="199"/>
      <c r="AW98" s="240"/>
      <c r="AZ98" s="240"/>
      <c r="BC98" s="240"/>
      <c r="BF98" s="240"/>
      <c r="BI98" s="240"/>
    </row>
    <row r="99" spans="23:61" x14ac:dyDescent="0.25">
      <c r="Y99" s="575"/>
      <c r="Z99" s="542" t="s">
        <v>252</v>
      </c>
      <c r="AA99" s="417"/>
      <c r="AB99" s="417"/>
      <c r="AC99" s="417"/>
      <c r="AD99" s="417"/>
      <c r="AE99" s="417"/>
      <c r="AF99" s="417"/>
      <c r="AG99" s="417"/>
      <c r="AH99" s="417"/>
      <c r="AI99" s="417"/>
      <c r="AJ99" s="417"/>
      <c r="AK99" s="532"/>
      <c r="AL99" s="532"/>
      <c r="AM99" s="532"/>
      <c r="AN99" s="532"/>
      <c r="AO99" s="532"/>
      <c r="AP99" s="532"/>
      <c r="AQ99" s="532"/>
      <c r="AR99" s="532"/>
      <c r="AS99" s="533"/>
      <c r="AT99" s="199"/>
      <c r="AW99" s="240"/>
      <c r="AZ99" s="240"/>
      <c r="BC99" s="240"/>
      <c r="BF99" s="240"/>
      <c r="BI99" s="240"/>
    </row>
    <row r="100" spans="23:61" x14ac:dyDescent="0.25">
      <c r="Y100" s="574" t="s">
        <v>258</v>
      </c>
      <c r="Z100" s="525" t="s">
        <v>272</v>
      </c>
      <c r="AA100" s="412"/>
      <c r="AB100" s="412"/>
      <c r="AC100" s="412"/>
      <c r="AD100" s="412"/>
      <c r="AE100" s="412"/>
      <c r="AF100" s="412"/>
      <c r="AG100" s="412"/>
      <c r="AH100" s="412"/>
      <c r="AI100" s="412"/>
      <c r="AJ100" s="412"/>
      <c r="AK100" s="412"/>
      <c r="AL100" s="412"/>
      <c r="AM100" s="412"/>
      <c r="AN100" s="412"/>
      <c r="AO100" s="412"/>
      <c r="AP100" s="412"/>
      <c r="AQ100" s="412"/>
      <c r="AR100" s="412"/>
      <c r="AS100" s="413"/>
      <c r="AT100" s="199"/>
      <c r="AW100" s="240"/>
      <c r="AZ100" s="240"/>
      <c r="BC100" s="240"/>
      <c r="BF100" s="240"/>
      <c r="BI100" s="240"/>
    </row>
    <row r="101" spans="23:61" x14ac:dyDescent="0.25">
      <c r="Y101" s="575"/>
      <c r="Z101" s="542" t="s">
        <v>295</v>
      </c>
      <c r="AA101" s="417"/>
      <c r="AB101" s="417"/>
      <c r="AC101" s="417"/>
      <c r="AD101" s="417"/>
      <c r="AE101" s="417"/>
      <c r="AF101" s="417"/>
      <c r="AG101" s="417"/>
      <c r="AH101" s="417"/>
      <c r="AI101" s="417"/>
      <c r="AJ101" s="417"/>
      <c r="AK101" s="532"/>
      <c r="AL101" s="532"/>
      <c r="AM101" s="532"/>
      <c r="AN101" s="532"/>
      <c r="AO101" s="532"/>
      <c r="AP101" s="532"/>
      <c r="AQ101" s="532"/>
      <c r="AR101" s="532"/>
      <c r="AS101" s="533"/>
      <c r="AT101" s="199"/>
      <c r="AW101" s="240"/>
      <c r="AZ101" s="240"/>
      <c r="BC101" s="240"/>
      <c r="BF101" s="240"/>
      <c r="BI101" s="240"/>
    </row>
    <row r="102" spans="23:61" x14ac:dyDescent="0.25">
      <c r="Y102" s="534" t="s">
        <v>253</v>
      </c>
      <c r="Z102" s="479" t="s">
        <v>262</v>
      </c>
      <c r="AA102" s="422"/>
      <c r="AB102" s="422"/>
      <c r="AC102" s="422"/>
      <c r="AD102" s="422"/>
      <c r="AE102" s="422"/>
      <c r="AF102" s="422"/>
      <c r="AG102" s="422"/>
      <c r="AH102" s="422"/>
      <c r="AI102" s="411"/>
      <c r="AJ102" s="411"/>
      <c r="AK102" s="411"/>
      <c r="AL102" s="411"/>
      <c r="AM102" s="411"/>
      <c r="AN102" s="411"/>
      <c r="AO102" s="528"/>
      <c r="AP102" s="528"/>
      <c r="AQ102" s="528"/>
      <c r="AR102" s="528"/>
      <c r="AS102" s="529"/>
      <c r="AT102" s="199"/>
      <c r="AW102" s="240"/>
      <c r="AZ102" s="240"/>
      <c r="BC102" s="240"/>
      <c r="BF102" s="240"/>
      <c r="BI102" s="240"/>
    </row>
    <row r="103" spans="23:61" x14ac:dyDescent="0.25">
      <c r="Y103" s="535"/>
      <c r="Z103" s="536"/>
      <c r="AA103" s="537"/>
      <c r="AB103" s="537"/>
      <c r="AC103" s="537"/>
      <c r="AD103" s="537"/>
      <c r="AE103" s="537"/>
      <c r="AF103" s="537"/>
      <c r="AG103" s="537"/>
      <c r="AH103" s="537"/>
      <c r="AI103" s="537"/>
      <c r="AJ103" s="537"/>
      <c r="AK103" s="537"/>
      <c r="AL103" s="537"/>
      <c r="AM103" s="537"/>
      <c r="AN103" s="537"/>
      <c r="AO103" s="532"/>
      <c r="AP103" s="532"/>
      <c r="AQ103" s="532"/>
      <c r="AR103" s="532"/>
      <c r="AS103" s="533"/>
      <c r="AT103" s="199"/>
      <c r="AW103" s="240"/>
      <c r="AZ103" s="240"/>
      <c r="BC103" s="240"/>
      <c r="BF103" s="240"/>
      <c r="BI103" s="240"/>
    </row>
    <row r="104" spans="23:61" x14ac:dyDescent="0.25">
      <c r="Y104" s="534" t="s">
        <v>254</v>
      </c>
      <c r="Z104" s="479" t="s">
        <v>192</v>
      </c>
      <c r="AA104" s="422"/>
      <c r="AB104" s="422"/>
      <c r="AC104" s="422"/>
      <c r="AD104" s="422"/>
      <c r="AE104" s="422"/>
      <c r="AF104" s="422"/>
      <c r="AG104" s="422"/>
      <c r="AH104" s="422"/>
      <c r="AI104" s="411"/>
      <c r="AJ104" s="411"/>
      <c r="AK104" s="411"/>
      <c r="AL104" s="411"/>
      <c r="AM104" s="411"/>
      <c r="AN104" s="411"/>
      <c r="AO104" s="528"/>
      <c r="AP104" s="528"/>
      <c r="AQ104" s="528"/>
      <c r="AR104" s="528"/>
      <c r="AS104" s="529"/>
      <c r="AT104" s="199"/>
      <c r="AW104" s="240"/>
      <c r="AZ104" s="240"/>
      <c r="BC104" s="240"/>
      <c r="BF104" s="240"/>
      <c r="BI104" s="240"/>
    </row>
    <row r="105" spans="23:61" x14ac:dyDescent="0.25">
      <c r="Y105" s="535"/>
      <c r="Z105" s="536"/>
      <c r="AA105" s="537"/>
      <c r="AB105" s="537"/>
      <c r="AC105" s="537"/>
      <c r="AD105" s="537"/>
      <c r="AE105" s="537"/>
      <c r="AF105" s="537"/>
      <c r="AG105" s="537"/>
      <c r="AH105" s="537"/>
      <c r="AI105" s="537"/>
      <c r="AJ105" s="537"/>
      <c r="AK105" s="537"/>
      <c r="AL105" s="537"/>
      <c r="AM105" s="537"/>
      <c r="AN105" s="537"/>
      <c r="AO105" s="532"/>
      <c r="AP105" s="532"/>
      <c r="AQ105" s="532"/>
      <c r="AR105" s="532"/>
      <c r="AS105" s="533"/>
      <c r="AT105" s="199"/>
      <c r="AW105" s="240"/>
      <c r="AZ105" s="240"/>
      <c r="BC105" s="240"/>
      <c r="BF105" s="240"/>
      <c r="BI105" s="240"/>
    </row>
    <row r="106" spans="23:61" x14ac:dyDescent="0.25">
      <c r="Z106" s="520" t="s">
        <v>172</v>
      </c>
      <c r="AA106" s="520"/>
      <c r="AB106" s="520"/>
      <c r="AC106" s="520"/>
      <c r="AD106" s="520"/>
      <c r="AE106" s="520"/>
      <c r="AF106" s="520"/>
      <c r="AG106" s="520"/>
      <c r="AH106" s="520"/>
      <c r="AI106" s="520"/>
      <c r="AJ106" s="520"/>
      <c r="AK106" s="520"/>
      <c r="AL106" s="520"/>
      <c r="AM106" s="520"/>
      <c r="AN106" s="520"/>
      <c r="AO106" s="520"/>
      <c r="AP106" s="520"/>
      <c r="AQ106" s="520"/>
      <c r="AR106" s="520"/>
      <c r="AT106" s="240"/>
      <c r="AW106" s="240"/>
      <c r="AZ106" s="240"/>
      <c r="BC106" s="240"/>
      <c r="BF106" s="240"/>
      <c r="BI106" s="240"/>
    </row>
    <row r="107" spans="23:61" x14ac:dyDescent="0.25">
      <c r="Z107" s="520" t="s">
        <v>173</v>
      </c>
      <c r="AA107" s="520"/>
      <c r="AB107" s="520"/>
      <c r="AC107" s="520"/>
      <c r="AD107" s="520"/>
      <c r="AE107" s="520"/>
      <c r="AF107" s="520"/>
      <c r="AG107" s="520"/>
      <c r="AH107" s="520"/>
      <c r="AI107" s="520"/>
      <c r="AJ107" s="520"/>
      <c r="AK107" s="520"/>
      <c r="AL107" s="520"/>
      <c r="AM107" s="520"/>
      <c r="AN107" s="520"/>
      <c r="AO107" s="520"/>
      <c r="AP107" s="520"/>
      <c r="AQ107" s="520"/>
      <c r="AR107" s="520"/>
      <c r="AT107" s="240"/>
      <c r="AW107" s="240"/>
      <c r="AZ107" s="240"/>
      <c r="BC107" s="240"/>
      <c r="BF107" s="240"/>
      <c r="BI107" s="240"/>
    </row>
    <row r="108" spans="23:61" x14ac:dyDescent="0.25">
      <c r="AB108" s="54"/>
      <c r="AE108" s="240"/>
      <c r="AH108" s="240"/>
      <c r="AK108" s="240"/>
      <c r="AN108" s="240"/>
      <c r="AQ108" s="240"/>
      <c r="AT108" s="240"/>
      <c r="AW108" s="240"/>
      <c r="AZ108" s="240"/>
      <c r="BC108" s="240"/>
      <c r="BF108" s="240"/>
      <c r="BI108" s="240"/>
    </row>
    <row r="109" spans="23:61" x14ac:dyDescent="0.25">
      <c r="AB109" s="54"/>
      <c r="AE109" s="240"/>
      <c r="AH109" s="240"/>
      <c r="AK109" s="240"/>
      <c r="AN109" s="240"/>
      <c r="AQ109" s="240"/>
      <c r="AT109" s="240"/>
      <c r="AW109" s="240"/>
      <c r="AZ109" s="240"/>
      <c r="BC109" s="240"/>
      <c r="BF109" s="240"/>
      <c r="BI109" s="240"/>
    </row>
    <row r="110" spans="23:61" ht="21.75" thickBot="1" x14ac:dyDescent="0.3">
      <c r="W110" s="228" t="s">
        <v>232</v>
      </c>
      <c r="X110" s="40"/>
      <c r="Y110" s="40"/>
      <c r="Z110" s="40"/>
      <c r="AA110" s="40"/>
      <c r="AB110" s="99"/>
      <c r="AC110" s="40"/>
      <c r="AD110" s="40"/>
      <c r="AE110" s="229"/>
      <c r="AF110" s="40"/>
      <c r="AH110" s="240"/>
      <c r="AK110" s="240"/>
      <c r="AN110" s="240"/>
      <c r="AQ110" s="240"/>
      <c r="AT110" s="240"/>
      <c r="AW110" s="240"/>
      <c r="AZ110" s="240"/>
      <c r="BC110" s="240"/>
      <c r="BF110" s="240"/>
      <c r="BI110" s="240"/>
    </row>
    <row r="111" spans="23:61" x14ac:dyDescent="0.25">
      <c r="W111" s="58"/>
      <c r="X111" s="66"/>
      <c r="Y111" s="66"/>
      <c r="Z111" s="66"/>
      <c r="AA111" s="66"/>
      <c r="AB111" s="67"/>
      <c r="AC111" s="66"/>
      <c r="AD111" s="66"/>
      <c r="AE111" s="241"/>
      <c r="AF111" s="68"/>
      <c r="AH111" s="240"/>
      <c r="AK111" s="240"/>
      <c r="AN111" s="240"/>
      <c r="AQ111" s="240"/>
      <c r="AT111" s="240"/>
      <c r="AW111" s="240"/>
      <c r="AZ111" s="240"/>
      <c r="BC111" s="240"/>
      <c r="BF111" s="240"/>
      <c r="BI111" s="240"/>
    </row>
    <row r="112" spans="23:61" ht="51" x14ac:dyDescent="0.25">
      <c r="W112" s="42"/>
      <c r="X112" s="40"/>
      <c r="Y112" s="40"/>
      <c r="Z112" s="152" t="s">
        <v>255</v>
      </c>
      <c r="AA112" s="152" t="s">
        <v>256</v>
      </c>
      <c r="AB112" s="265" t="s">
        <v>114</v>
      </c>
      <c r="AC112" s="74" t="s">
        <v>249</v>
      </c>
      <c r="AD112" s="74" t="s">
        <v>250</v>
      </c>
      <c r="AE112" s="75" t="s">
        <v>177</v>
      </c>
      <c r="AF112" s="43"/>
      <c r="AH112" s="240"/>
      <c r="AK112" s="240"/>
      <c r="AN112" s="240"/>
      <c r="AQ112" s="240"/>
      <c r="AT112" s="240"/>
      <c r="AW112" s="240"/>
      <c r="AZ112" s="240"/>
      <c r="BC112" s="240"/>
      <c r="BF112" s="240"/>
      <c r="BI112" s="240"/>
    </row>
    <row r="113" spans="23:61" x14ac:dyDescent="0.25">
      <c r="W113" s="42"/>
      <c r="X113" s="545" t="s">
        <v>234</v>
      </c>
      <c r="Y113" s="231" t="s">
        <v>241</v>
      </c>
      <c r="Z113" s="208"/>
      <c r="AA113" s="255"/>
      <c r="AB113" s="233"/>
      <c r="AC113" s="255"/>
      <c r="AD113" s="255"/>
      <c r="AE113" s="75"/>
      <c r="AF113" s="43"/>
      <c r="AH113" s="240"/>
      <c r="AK113" s="240"/>
      <c r="AN113" s="240"/>
      <c r="AQ113" s="240"/>
      <c r="AT113" s="240"/>
      <c r="AW113" s="240"/>
      <c r="AZ113" s="240"/>
      <c r="BC113" s="240"/>
      <c r="BF113" s="240"/>
      <c r="BI113" s="240"/>
    </row>
    <row r="114" spans="23:61" x14ac:dyDescent="0.25">
      <c r="W114" s="42"/>
      <c r="X114" s="546"/>
      <c r="Y114" s="224" t="s">
        <v>235</v>
      </c>
      <c r="Z114" s="28"/>
      <c r="AA114" s="28"/>
      <c r="AB114" s="225">
        <f>(Z114-AA114)*0.1</f>
        <v>0</v>
      </c>
      <c r="AC114" s="28"/>
      <c r="AD114" s="28"/>
      <c r="AE114" s="225">
        <f>(AC114-AD114)*0.1</f>
        <v>0</v>
      </c>
      <c r="AF114" s="43"/>
      <c r="AH114" s="240"/>
      <c r="AK114" s="240"/>
      <c r="AN114" s="240"/>
      <c r="AQ114" s="240"/>
      <c r="AT114" s="240"/>
      <c r="AW114" s="240"/>
      <c r="AZ114" s="240"/>
      <c r="BC114" s="240"/>
      <c r="BF114" s="240"/>
      <c r="BI114" s="240"/>
    </row>
    <row r="115" spans="23:61" x14ac:dyDescent="0.25">
      <c r="W115" s="42"/>
      <c r="X115" s="546"/>
      <c r="Y115" s="224" t="s">
        <v>236</v>
      </c>
      <c r="Z115" s="28"/>
      <c r="AA115" s="28"/>
      <c r="AB115" s="225">
        <f>(Z115-AA115)*0.2</f>
        <v>0</v>
      </c>
      <c r="AC115" s="28"/>
      <c r="AD115" s="28"/>
      <c r="AE115" s="225">
        <f>(AC115-AD115)*0.2</f>
        <v>0</v>
      </c>
      <c r="AF115" s="43"/>
      <c r="AH115" s="240"/>
      <c r="AK115" s="240"/>
      <c r="AN115" s="240"/>
      <c r="AQ115" s="240"/>
      <c r="AT115" s="240"/>
      <c r="AW115" s="240"/>
      <c r="AZ115" s="240"/>
      <c r="BC115" s="240"/>
      <c r="BF115" s="240"/>
      <c r="BI115" s="240"/>
    </row>
    <row r="116" spans="23:61" x14ac:dyDescent="0.25">
      <c r="W116" s="42"/>
      <c r="X116" s="546"/>
      <c r="Y116" s="224" t="s">
        <v>237</v>
      </c>
      <c r="Z116" s="28"/>
      <c r="AA116" s="28"/>
      <c r="AB116" s="225">
        <f>(Z116-AA116)*0.3</f>
        <v>0</v>
      </c>
      <c r="AC116" s="28"/>
      <c r="AD116" s="28"/>
      <c r="AE116" s="225">
        <f>(AC116-AD116)*0.3</f>
        <v>0</v>
      </c>
      <c r="AF116" s="43"/>
      <c r="AH116" s="240"/>
      <c r="AK116" s="240"/>
      <c r="AN116" s="240"/>
      <c r="AQ116" s="240"/>
      <c r="AT116" s="240"/>
      <c r="AW116" s="240"/>
      <c r="AZ116" s="240"/>
      <c r="BC116" s="240"/>
      <c r="BF116" s="240"/>
      <c r="BI116" s="240"/>
    </row>
    <row r="117" spans="23:61" x14ac:dyDescent="0.25">
      <c r="W117" s="42"/>
      <c r="X117" s="546"/>
      <c r="Y117" s="224" t="s">
        <v>238</v>
      </c>
      <c r="Z117" s="28"/>
      <c r="AA117" s="28"/>
      <c r="AB117" s="225">
        <f>(Z117-AA117)*0.4</f>
        <v>0</v>
      </c>
      <c r="AC117" s="28"/>
      <c r="AD117" s="28"/>
      <c r="AE117" s="225">
        <f>(AC117-AD117)*0.4</f>
        <v>0</v>
      </c>
      <c r="AF117" s="43"/>
      <c r="AH117" s="240"/>
      <c r="AK117" s="240"/>
      <c r="AN117" s="240"/>
      <c r="AQ117" s="240"/>
      <c r="AT117" s="240"/>
      <c r="AW117" s="240"/>
      <c r="AZ117" s="240"/>
      <c r="BC117" s="240"/>
      <c r="BF117" s="240"/>
      <c r="BI117" s="240"/>
    </row>
    <row r="118" spans="23:61" x14ac:dyDescent="0.25">
      <c r="W118" s="42"/>
      <c r="X118" s="546"/>
      <c r="Y118" s="224" t="s">
        <v>239</v>
      </c>
      <c r="Z118" s="28"/>
      <c r="AA118" s="28"/>
      <c r="AB118" s="225">
        <f>(Z118-AA118)*0.5</f>
        <v>0</v>
      </c>
      <c r="AC118" s="28"/>
      <c r="AD118" s="28"/>
      <c r="AE118" s="225">
        <f>(AC118-AD118)*0.5</f>
        <v>0</v>
      </c>
      <c r="AF118" s="43"/>
      <c r="AH118" s="240"/>
      <c r="AK118" s="240"/>
      <c r="AN118" s="240"/>
      <c r="AQ118" s="240"/>
      <c r="AT118" s="240"/>
      <c r="AW118" s="240"/>
      <c r="AZ118" s="240"/>
      <c r="BC118" s="240"/>
      <c r="BF118" s="240"/>
      <c r="BI118" s="240"/>
    </row>
    <row r="119" spans="23:61" x14ac:dyDescent="0.25">
      <c r="W119" s="42"/>
      <c r="X119" s="40"/>
      <c r="Y119" s="226" t="s">
        <v>86</v>
      </c>
      <c r="Z119" s="232">
        <f>SUM(Z113:Z118)</f>
        <v>0</v>
      </c>
      <c r="AA119" s="232">
        <f>SUM(AA113:AA118)</f>
        <v>0</v>
      </c>
      <c r="AB119" s="230">
        <f t="shared" ref="AB119:AE119" si="32">SUM(AB114:AB118)</f>
        <v>0</v>
      </c>
      <c r="AC119" s="232">
        <f>SUM(AC113:AC118)</f>
        <v>0</v>
      </c>
      <c r="AD119" s="232">
        <f>SUM(AD113:AD118)</f>
        <v>0</v>
      </c>
      <c r="AE119" s="230">
        <f t="shared" si="32"/>
        <v>0</v>
      </c>
      <c r="AF119" s="43"/>
      <c r="AH119" s="240"/>
      <c r="AK119" s="240"/>
      <c r="AN119" s="240"/>
      <c r="AQ119" s="240"/>
      <c r="AT119" s="240"/>
      <c r="AW119" s="240"/>
      <c r="AZ119" s="240"/>
      <c r="BC119" s="240"/>
      <c r="BF119" s="240"/>
      <c r="BI119" s="240"/>
    </row>
    <row r="120" spans="23:61" ht="15.75" thickBot="1" x14ac:dyDescent="0.3">
      <c r="W120" s="104"/>
      <c r="X120" s="48"/>
      <c r="Y120" s="48"/>
      <c r="Z120" s="48"/>
      <c r="AA120" s="48"/>
      <c r="AB120" s="227"/>
      <c r="AC120" s="48"/>
      <c r="AD120" s="48"/>
      <c r="AE120" s="243"/>
      <c r="AF120" s="49"/>
      <c r="AH120" s="240"/>
      <c r="AK120" s="240"/>
      <c r="AN120" s="240"/>
      <c r="AQ120" s="240"/>
      <c r="AT120" s="240"/>
      <c r="AW120" s="240"/>
      <c r="AZ120" s="240"/>
      <c r="BC120" s="240"/>
      <c r="BF120" s="240"/>
      <c r="BI120" s="240"/>
    </row>
    <row r="121" spans="23:61" ht="15" customHeight="1" x14ac:dyDescent="0.25">
      <c r="AB121" s="54"/>
      <c r="AE121" s="240"/>
      <c r="AH121" s="240"/>
      <c r="AK121" s="240"/>
      <c r="AN121" s="240"/>
      <c r="AQ121" s="240"/>
      <c r="AT121" s="240"/>
      <c r="AW121" s="240"/>
      <c r="AZ121" s="240"/>
      <c r="BC121" s="240"/>
      <c r="BF121" s="240"/>
      <c r="BI121" s="240"/>
    </row>
    <row r="122" spans="23:61" x14ac:dyDescent="0.25">
      <c r="Z122" s="107" t="s">
        <v>240</v>
      </c>
      <c r="AB122" s="54"/>
      <c r="AE122" s="240"/>
      <c r="AH122" s="240"/>
      <c r="AK122" s="240"/>
      <c r="AN122" s="240"/>
      <c r="AQ122" s="240"/>
      <c r="AT122" s="240"/>
      <c r="AW122" s="240"/>
      <c r="AZ122" s="240"/>
      <c r="BC122" s="240"/>
      <c r="BF122" s="240"/>
      <c r="BI122" s="240"/>
    </row>
    <row r="123" spans="23:61" x14ac:dyDescent="0.25">
      <c r="Y123" s="543" t="s">
        <v>234</v>
      </c>
      <c r="Z123" s="556" t="s">
        <v>242</v>
      </c>
      <c r="AA123" s="554"/>
      <c r="AB123" s="554"/>
      <c r="AC123" s="554"/>
      <c r="AD123" s="554"/>
      <c r="AE123" s="554"/>
      <c r="AF123" s="554"/>
      <c r="AG123" s="554"/>
      <c r="AH123" s="554"/>
      <c r="AI123" s="554"/>
      <c r="AJ123" s="554"/>
      <c r="AK123" s="554"/>
      <c r="AL123" s="554"/>
      <c r="AM123" s="554"/>
      <c r="AN123" s="554"/>
      <c r="AO123" s="554"/>
      <c r="AP123" s="554"/>
      <c r="AQ123" s="554"/>
      <c r="AR123" s="412"/>
      <c r="AS123" s="413"/>
      <c r="AT123" s="229"/>
      <c r="AW123" s="240"/>
      <c r="AZ123" s="240"/>
      <c r="BC123" s="240"/>
      <c r="BF123" s="240"/>
      <c r="BI123" s="240"/>
    </row>
    <row r="124" spans="23:61" ht="15" customHeight="1" x14ac:dyDescent="0.25">
      <c r="Y124" s="543"/>
      <c r="Z124" s="557"/>
      <c r="AA124" s="558"/>
      <c r="AB124" s="558"/>
      <c r="AC124" s="558"/>
      <c r="AD124" s="558"/>
      <c r="AE124" s="558"/>
      <c r="AF124" s="558"/>
      <c r="AG124" s="558"/>
      <c r="AH124" s="558"/>
      <c r="AI124" s="558"/>
      <c r="AJ124" s="558"/>
      <c r="AK124" s="558"/>
      <c r="AL124" s="558"/>
      <c r="AM124" s="558"/>
      <c r="AN124" s="558"/>
      <c r="AO124" s="558"/>
      <c r="AP124" s="558"/>
      <c r="AQ124" s="558"/>
      <c r="AR124" s="559"/>
      <c r="AS124" s="560"/>
      <c r="AT124" s="229"/>
      <c r="AW124" s="240"/>
      <c r="AZ124" s="240"/>
      <c r="BC124" s="240"/>
      <c r="BF124" s="240"/>
      <c r="BI124" s="240"/>
    </row>
    <row r="125" spans="23:61" ht="16.5" customHeight="1" x14ac:dyDescent="0.25">
      <c r="Y125" s="543"/>
      <c r="Z125" s="561"/>
      <c r="AA125" s="562"/>
      <c r="AB125" s="562"/>
      <c r="AC125" s="562"/>
      <c r="AD125" s="562"/>
      <c r="AE125" s="562"/>
      <c r="AF125" s="562"/>
      <c r="AG125" s="562"/>
      <c r="AH125" s="562"/>
      <c r="AI125" s="562"/>
      <c r="AJ125" s="562"/>
      <c r="AK125" s="562"/>
      <c r="AL125" s="562"/>
      <c r="AM125" s="562"/>
      <c r="AN125" s="562"/>
      <c r="AO125" s="562"/>
      <c r="AP125" s="562"/>
      <c r="AQ125" s="562"/>
      <c r="AR125" s="418"/>
      <c r="AS125" s="419"/>
      <c r="AT125" s="229"/>
      <c r="AW125" s="240"/>
      <c r="AZ125" s="240"/>
      <c r="BC125" s="240"/>
      <c r="BF125" s="240"/>
      <c r="BI125" s="240"/>
    </row>
    <row r="126" spans="23:61" ht="25.5" customHeight="1" x14ac:dyDescent="0.25">
      <c r="Y126" s="551" t="s">
        <v>259</v>
      </c>
      <c r="Z126" s="553" t="s">
        <v>261</v>
      </c>
      <c r="AA126" s="554"/>
      <c r="AB126" s="554"/>
      <c r="AC126" s="554"/>
      <c r="AD126" s="554"/>
      <c r="AE126" s="554"/>
      <c r="AF126" s="554"/>
      <c r="AG126" s="554"/>
      <c r="AH126" s="554"/>
      <c r="AI126" s="554"/>
      <c r="AJ126" s="554"/>
      <c r="AK126" s="554"/>
      <c r="AL126" s="554"/>
      <c r="AM126" s="554"/>
      <c r="AN126" s="554"/>
      <c r="AO126" s="554"/>
      <c r="AP126" s="554"/>
      <c r="AQ126" s="554"/>
      <c r="AR126" s="554"/>
      <c r="AS126" s="555"/>
      <c r="AT126" s="229"/>
      <c r="AW126" s="240"/>
      <c r="AZ126" s="240"/>
      <c r="BC126" s="240"/>
      <c r="BF126" s="240"/>
      <c r="BI126" s="240"/>
    </row>
    <row r="127" spans="23:61" x14ac:dyDescent="0.25">
      <c r="Y127" s="524"/>
      <c r="Z127" s="542" t="s">
        <v>252</v>
      </c>
      <c r="AA127" s="418"/>
      <c r="AB127" s="418"/>
      <c r="AC127" s="418"/>
      <c r="AD127" s="418"/>
      <c r="AE127" s="418"/>
      <c r="AF127" s="418"/>
      <c r="AG127" s="418"/>
      <c r="AH127" s="418"/>
      <c r="AI127" s="418"/>
      <c r="AJ127" s="418"/>
      <c r="AK127" s="418"/>
      <c r="AL127" s="418"/>
      <c r="AM127" s="418"/>
      <c r="AN127" s="418"/>
      <c r="AO127" s="418"/>
      <c r="AP127" s="418"/>
      <c r="AQ127" s="418"/>
      <c r="AR127" s="418"/>
      <c r="AS127" s="419"/>
      <c r="AT127" s="229"/>
      <c r="AW127" s="240"/>
      <c r="AZ127" s="240"/>
      <c r="BC127" s="240"/>
      <c r="BF127" s="240"/>
      <c r="BI127" s="240"/>
    </row>
    <row r="128" spans="23:61" ht="15" customHeight="1" x14ac:dyDescent="0.25">
      <c r="Y128" s="551" t="s">
        <v>260</v>
      </c>
      <c r="Z128" s="525" t="s">
        <v>273</v>
      </c>
      <c r="AA128" s="412"/>
      <c r="AB128" s="412"/>
      <c r="AC128" s="412"/>
      <c r="AD128" s="412"/>
      <c r="AE128" s="412"/>
      <c r="AF128" s="412"/>
      <c r="AG128" s="412"/>
      <c r="AH128" s="412"/>
      <c r="AI128" s="412"/>
      <c r="AJ128" s="412"/>
      <c r="AK128" s="412"/>
      <c r="AL128" s="412"/>
      <c r="AM128" s="412"/>
      <c r="AN128" s="412"/>
      <c r="AO128" s="412"/>
      <c r="AP128" s="412"/>
      <c r="AQ128" s="412"/>
      <c r="AR128" s="412"/>
      <c r="AS128" s="413"/>
      <c r="AT128" s="229"/>
      <c r="AW128" s="240"/>
      <c r="AZ128" s="240"/>
      <c r="BC128" s="240"/>
      <c r="BF128" s="240"/>
      <c r="BI128" s="240"/>
    </row>
    <row r="129" spans="23:61" x14ac:dyDescent="0.25">
      <c r="Y129" s="524"/>
      <c r="Z129" s="542" t="s">
        <v>295</v>
      </c>
      <c r="AA129" s="417"/>
      <c r="AB129" s="417"/>
      <c r="AC129" s="417"/>
      <c r="AD129" s="417"/>
      <c r="AE129" s="417"/>
      <c r="AF129" s="417"/>
      <c r="AG129" s="417"/>
      <c r="AH129" s="417"/>
      <c r="AI129" s="417"/>
      <c r="AJ129" s="417"/>
      <c r="AK129" s="532"/>
      <c r="AL129" s="532"/>
      <c r="AM129" s="532"/>
      <c r="AN129" s="532"/>
      <c r="AO129" s="532"/>
      <c r="AP129" s="532"/>
      <c r="AQ129" s="532"/>
      <c r="AR129" s="532"/>
      <c r="AS129" s="533"/>
      <c r="AT129" s="229"/>
      <c r="AW129" s="240"/>
      <c r="AZ129" s="240"/>
      <c r="BC129" s="240"/>
      <c r="BF129" s="240"/>
      <c r="BI129" s="240"/>
    </row>
    <row r="130" spans="23:61" x14ac:dyDescent="0.25">
      <c r="Y130" s="523" t="s">
        <v>296</v>
      </c>
      <c r="Z130" s="479" t="s">
        <v>262</v>
      </c>
      <c r="AA130" s="422"/>
      <c r="AB130" s="422"/>
      <c r="AC130" s="422"/>
      <c r="AD130" s="422"/>
      <c r="AE130" s="422"/>
      <c r="AF130" s="422"/>
      <c r="AG130" s="422"/>
      <c r="AH130" s="422"/>
      <c r="AI130" s="411"/>
      <c r="AJ130" s="411"/>
      <c r="AK130" s="411"/>
      <c r="AL130" s="411"/>
      <c r="AM130" s="411"/>
      <c r="AN130" s="528"/>
      <c r="AO130" s="528"/>
      <c r="AP130" s="528"/>
      <c r="AQ130" s="528"/>
      <c r="AR130" s="412"/>
      <c r="AS130" s="413"/>
      <c r="AT130" s="240"/>
      <c r="AW130" s="240"/>
      <c r="AZ130" s="240"/>
      <c r="BC130" s="240"/>
      <c r="BF130" s="240"/>
      <c r="BI130" s="240"/>
    </row>
    <row r="131" spans="23:61" x14ac:dyDescent="0.25">
      <c r="Y131" s="524"/>
      <c r="Z131" s="536"/>
      <c r="AA131" s="537"/>
      <c r="AB131" s="537"/>
      <c r="AC131" s="537"/>
      <c r="AD131" s="537"/>
      <c r="AE131" s="537"/>
      <c r="AF131" s="537"/>
      <c r="AG131" s="537"/>
      <c r="AH131" s="537"/>
      <c r="AI131" s="537"/>
      <c r="AJ131" s="537"/>
      <c r="AK131" s="537"/>
      <c r="AL131" s="537"/>
      <c r="AM131" s="537"/>
      <c r="AN131" s="532"/>
      <c r="AO131" s="532"/>
      <c r="AP131" s="532"/>
      <c r="AQ131" s="532"/>
      <c r="AR131" s="418"/>
      <c r="AS131" s="419"/>
      <c r="AT131" s="240"/>
      <c r="AW131" s="240"/>
      <c r="AZ131" s="240"/>
      <c r="BC131" s="240"/>
      <c r="BF131" s="240"/>
      <c r="BI131" s="240"/>
    </row>
    <row r="132" spans="23:61" x14ac:dyDescent="0.25">
      <c r="Y132" s="523" t="s">
        <v>297</v>
      </c>
      <c r="Z132" s="453" t="s">
        <v>192</v>
      </c>
      <c r="AA132" s="414"/>
      <c r="AB132" s="414"/>
      <c r="AC132" s="414"/>
      <c r="AD132" s="414"/>
      <c r="AE132" s="414"/>
      <c r="AF132" s="414"/>
      <c r="AG132" s="414"/>
      <c r="AH132" s="414"/>
      <c r="AI132" s="548"/>
      <c r="AJ132" s="548"/>
      <c r="AK132" s="548"/>
      <c r="AL132" s="548"/>
      <c r="AM132" s="548"/>
      <c r="AN132" s="549"/>
      <c r="AO132" s="549"/>
      <c r="AP132" s="549"/>
      <c r="AQ132" s="549"/>
      <c r="AR132" s="40"/>
      <c r="AS132" s="273"/>
      <c r="AT132" s="240"/>
      <c r="AW132" s="240"/>
      <c r="AZ132" s="240"/>
      <c r="BC132" s="240"/>
      <c r="BF132" s="240"/>
      <c r="BI132" s="240"/>
    </row>
    <row r="133" spans="23:61" x14ac:dyDescent="0.25">
      <c r="Y133" s="524"/>
      <c r="Z133" s="536"/>
      <c r="AA133" s="537"/>
      <c r="AB133" s="537"/>
      <c r="AC133" s="537"/>
      <c r="AD133" s="537"/>
      <c r="AE133" s="537"/>
      <c r="AF133" s="537"/>
      <c r="AG133" s="537"/>
      <c r="AH133" s="537"/>
      <c r="AI133" s="537"/>
      <c r="AJ133" s="537"/>
      <c r="AK133" s="537"/>
      <c r="AL133" s="537"/>
      <c r="AM133" s="537"/>
      <c r="AN133" s="532"/>
      <c r="AO133" s="532"/>
      <c r="AP133" s="532"/>
      <c r="AQ133" s="532"/>
      <c r="AR133" s="271"/>
      <c r="AS133" s="272"/>
      <c r="AT133" s="240"/>
      <c r="AW133" s="240"/>
      <c r="AZ133" s="240"/>
      <c r="BC133" s="240"/>
      <c r="BF133" s="240"/>
      <c r="BI133" s="240"/>
    </row>
    <row r="134" spans="23:61" x14ac:dyDescent="0.25">
      <c r="W134" s="40"/>
      <c r="X134" s="40"/>
    </row>
  </sheetData>
  <sheetProtection password="D6D7" sheet="1" objects="1" scenarios="1"/>
  <mergeCells count="135">
    <mergeCell ref="BA76:BA83"/>
    <mergeCell ref="BB76:BB83"/>
    <mergeCell ref="BD77:BD84"/>
    <mergeCell ref="BE77:BE84"/>
    <mergeCell ref="BG78:BG85"/>
    <mergeCell ref="BH78:BH85"/>
    <mergeCell ref="AS73:AS80"/>
    <mergeCell ref="Z63:BI63"/>
    <mergeCell ref="Z64:BI64"/>
    <mergeCell ref="AL65:AN65"/>
    <mergeCell ref="AO65:AQ65"/>
    <mergeCell ref="AR65:AT65"/>
    <mergeCell ref="Y132:Y133"/>
    <mergeCell ref="Z132:AQ133"/>
    <mergeCell ref="AO72:AO79"/>
    <mergeCell ref="AP72:AP79"/>
    <mergeCell ref="AR73:AR80"/>
    <mergeCell ref="AU74:AU81"/>
    <mergeCell ref="AV74:AV81"/>
    <mergeCell ref="AX75:AX82"/>
    <mergeCell ref="AY75:AY82"/>
    <mergeCell ref="Y123:Y125"/>
    <mergeCell ref="Y126:Y127"/>
    <mergeCell ref="Y128:Y129"/>
    <mergeCell ref="Y130:Y131"/>
    <mergeCell ref="Z130:AS131"/>
    <mergeCell ref="Z100:AS100"/>
    <mergeCell ref="Z101:AS101"/>
    <mergeCell ref="Z128:AS128"/>
    <mergeCell ref="Z129:AS129"/>
    <mergeCell ref="C25:E25"/>
    <mergeCell ref="C21:E21"/>
    <mergeCell ref="C15:E16"/>
    <mergeCell ref="C17:E17"/>
    <mergeCell ref="C18:E18"/>
    <mergeCell ref="AA36:AA43"/>
    <mergeCell ref="X64:Y66"/>
    <mergeCell ref="AC65:AE65"/>
    <mergeCell ref="AF65:AH65"/>
    <mergeCell ref="X36:X59"/>
    <mergeCell ref="Z65:AB65"/>
    <mergeCell ref="W23:BI24"/>
    <mergeCell ref="B29:S29"/>
    <mergeCell ref="C34:E34"/>
    <mergeCell ref="C35:E35"/>
    <mergeCell ref="C36:E36"/>
    <mergeCell ref="C37:E37"/>
    <mergeCell ref="C38:E38"/>
    <mergeCell ref="C39:E39"/>
    <mergeCell ref="C40:E40"/>
    <mergeCell ref="B30:S30"/>
    <mergeCell ref="C32:E33"/>
    <mergeCell ref="C41:E41"/>
    <mergeCell ref="Z32:BI32"/>
    <mergeCell ref="C2:K2"/>
    <mergeCell ref="C3:K3"/>
    <mergeCell ref="C7:G7"/>
    <mergeCell ref="H7:K7"/>
    <mergeCell ref="C8:G8"/>
    <mergeCell ref="H8:K8"/>
    <mergeCell ref="C24:E24"/>
    <mergeCell ref="C19:E19"/>
    <mergeCell ref="C20:E20"/>
    <mergeCell ref="C22:E22"/>
    <mergeCell ref="C23:E23"/>
    <mergeCell ref="B5:L5"/>
    <mergeCell ref="BG34:BI34"/>
    <mergeCell ref="BD34:BF34"/>
    <mergeCell ref="BA34:BC34"/>
    <mergeCell ref="AX34:AZ34"/>
    <mergeCell ref="AU34:AW34"/>
    <mergeCell ref="BD65:BF65"/>
    <mergeCell ref="BG65:BI65"/>
    <mergeCell ref="Z98:AS98"/>
    <mergeCell ref="Z99:AS99"/>
    <mergeCell ref="Z97:AS97"/>
    <mergeCell ref="AM71:AM78"/>
    <mergeCell ref="AF69:AF76"/>
    <mergeCell ref="AG69:AG76"/>
    <mergeCell ref="AI70:AI77"/>
    <mergeCell ref="AJ70:AJ77"/>
    <mergeCell ref="AL71:AL78"/>
    <mergeCell ref="AI65:AK65"/>
    <mergeCell ref="Z67:Z74"/>
    <mergeCell ref="AA67:AA74"/>
    <mergeCell ref="AC68:AC75"/>
    <mergeCell ref="AD68:AD75"/>
    <mergeCell ref="AU65:AW65"/>
    <mergeCell ref="AX65:AZ65"/>
    <mergeCell ref="BA65:BC65"/>
    <mergeCell ref="BH47:BH54"/>
    <mergeCell ref="AO41:AO48"/>
    <mergeCell ref="AC37:AC44"/>
    <mergeCell ref="AG38:AG45"/>
    <mergeCell ref="AF38:AF45"/>
    <mergeCell ref="AD37:AD44"/>
    <mergeCell ref="AM40:AM47"/>
    <mergeCell ref="AL40:AL47"/>
    <mergeCell ref="AJ39:AJ46"/>
    <mergeCell ref="AI39:AI46"/>
    <mergeCell ref="AY44:AY51"/>
    <mergeCell ref="AX44:AX51"/>
    <mergeCell ref="AV43:AV50"/>
    <mergeCell ref="AU43:AU50"/>
    <mergeCell ref="AS42:AS49"/>
    <mergeCell ref="AR42:AR49"/>
    <mergeCell ref="AP41:AP48"/>
    <mergeCell ref="BG47:BG54"/>
    <mergeCell ref="BE46:BE53"/>
    <mergeCell ref="BD46:BD53"/>
    <mergeCell ref="BB45:BB52"/>
    <mergeCell ref="BA45:BA52"/>
    <mergeCell ref="Z36:Z43"/>
    <mergeCell ref="Z34:AB34"/>
    <mergeCell ref="AI34:AK34"/>
    <mergeCell ref="AF34:AH34"/>
    <mergeCell ref="AC34:AE34"/>
    <mergeCell ref="X33:Y35"/>
    <mergeCell ref="Z126:AS126"/>
    <mergeCell ref="Z127:AS127"/>
    <mergeCell ref="Z123:AS125"/>
    <mergeCell ref="AR34:AT34"/>
    <mergeCell ref="AO34:AQ34"/>
    <mergeCell ref="AL34:AN34"/>
    <mergeCell ref="Z102:AS103"/>
    <mergeCell ref="Z104:AS105"/>
    <mergeCell ref="Y104:Y105"/>
    <mergeCell ref="Y102:Y103"/>
    <mergeCell ref="Z106:AR106"/>
    <mergeCell ref="Z107:AR107"/>
    <mergeCell ref="Y98:Y99"/>
    <mergeCell ref="Y100:Y101"/>
    <mergeCell ref="X113:X118"/>
    <mergeCell ref="X67:X90"/>
    <mergeCell ref="Z33:BI33"/>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CB154"/>
  <sheetViews>
    <sheetView showGridLines="0" topLeftCell="R82" zoomScale="90" zoomScaleNormal="90" workbookViewId="0">
      <selection activeCell="I20" sqref="I20"/>
    </sheetView>
  </sheetViews>
  <sheetFormatPr defaultRowHeight="15" x14ac:dyDescent="0.25"/>
  <cols>
    <col min="1" max="2" width="9.140625" style="51"/>
    <col min="3" max="3" width="3.28515625" style="51" customWidth="1"/>
    <col min="4" max="4" width="17.28515625" style="51" customWidth="1"/>
    <col min="5" max="5" width="18.140625" style="51" customWidth="1"/>
    <col min="6" max="6" width="5.140625" style="51" customWidth="1"/>
    <col min="7" max="10" width="18.140625" style="51" customWidth="1"/>
    <col min="11" max="12" width="18.28515625" style="51" customWidth="1"/>
    <col min="13" max="16" width="22.140625" style="51" customWidth="1"/>
    <col min="17" max="18" width="24.28515625" style="51" customWidth="1"/>
    <col min="19" max="19" width="21.140625" style="51" customWidth="1"/>
    <col min="20" max="20" width="35.7109375" style="51" customWidth="1"/>
    <col min="21" max="21" width="12.5703125" style="51" bestFit="1" customWidth="1"/>
    <col min="22" max="22" width="9.140625" style="51"/>
    <col min="23" max="23" width="11.42578125" style="51" customWidth="1"/>
    <col min="24" max="24" width="18.7109375" style="51" customWidth="1"/>
    <col min="25" max="25" width="12" style="118" customWidth="1"/>
    <col min="26" max="26" width="12.85546875" style="118" customWidth="1"/>
    <col min="27" max="27" width="11.42578125" style="118" customWidth="1"/>
    <col min="28" max="28" width="11.42578125" style="119" hidden="1" customWidth="1"/>
    <col min="29" max="29" width="12.28515625" style="118" customWidth="1"/>
    <col min="30" max="30" width="12.42578125" style="118" customWidth="1"/>
    <col min="31" max="31" width="11.42578125" style="118" customWidth="1"/>
    <col min="32" max="32" width="11.42578125" style="119" hidden="1" customWidth="1"/>
    <col min="33" max="33" width="12.7109375" style="118" customWidth="1"/>
    <col min="34" max="34" width="12.42578125" style="118" customWidth="1"/>
    <col min="35" max="35" width="11.42578125" style="118" customWidth="1"/>
    <col min="36" max="36" width="11.42578125" style="119" hidden="1" customWidth="1"/>
    <col min="37" max="37" width="11.42578125" style="118" customWidth="1"/>
    <col min="38" max="39" width="12.5703125" style="118" customWidth="1"/>
    <col min="40" max="40" width="11.42578125" style="119" hidden="1" customWidth="1"/>
    <col min="41" max="43" width="11.42578125" style="118" customWidth="1"/>
    <col min="44" max="44" width="11.42578125" style="119" hidden="1" customWidth="1"/>
    <col min="45" max="47" width="11.42578125" style="118" customWidth="1"/>
    <col min="48" max="48" width="11.42578125" style="119" hidden="1" customWidth="1"/>
    <col min="49" max="51" width="11.42578125" style="118" customWidth="1"/>
    <col min="52" max="52" width="11.42578125" style="119" hidden="1" customWidth="1"/>
    <col min="53" max="55" width="11.42578125" style="118" customWidth="1"/>
    <col min="56" max="56" width="11.42578125" style="119" hidden="1" customWidth="1"/>
    <col min="57" max="59" width="11.42578125" style="118" customWidth="1"/>
    <col min="60" max="60" width="11.42578125" style="119" hidden="1" customWidth="1"/>
    <col min="61" max="63" width="11.42578125" style="118" customWidth="1"/>
    <col min="64" max="64" width="11.42578125" style="119" hidden="1" customWidth="1"/>
    <col min="65" max="67" width="11.42578125" style="118" customWidth="1"/>
    <col min="68" max="68" width="11.42578125" style="119" hidden="1" customWidth="1"/>
    <col min="69" max="71" width="11.42578125" style="118" customWidth="1"/>
    <col min="72" max="72" width="11.85546875" style="119" hidden="1" customWidth="1"/>
    <col min="73" max="16384" width="9.140625" style="51"/>
  </cols>
  <sheetData>
    <row r="1" spans="3:15" ht="15.75" thickBot="1" x14ac:dyDescent="0.3"/>
    <row r="2" spans="3:15" ht="27.75" customHeight="1" x14ac:dyDescent="0.25">
      <c r="D2" s="695" t="s">
        <v>17</v>
      </c>
      <c r="E2" s="696"/>
      <c r="F2" s="696"/>
      <c r="G2" s="696"/>
      <c r="H2" s="696"/>
      <c r="I2" s="696"/>
      <c r="J2" s="696"/>
      <c r="K2" s="696"/>
      <c r="L2" s="697"/>
      <c r="M2" s="120"/>
      <c r="N2" s="120"/>
      <c r="O2" s="120"/>
    </row>
    <row r="3" spans="3:15" ht="34.5" customHeight="1" thickBot="1" x14ac:dyDescent="0.3">
      <c r="D3" s="698" t="s">
        <v>151</v>
      </c>
      <c r="E3" s="699"/>
      <c r="F3" s="699"/>
      <c r="G3" s="699"/>
      <c r="H3" s="699"/>
      <c r="I3" s="699"/>
      <c r="J3" s="699"/>
      <c r="K3" s="699"/>
      <c r="L3" s="700"/>
      <c r="M3" s="120"/>
      <c r="N3" s="120"/>
      <c r="O3" s="120"/>
    </row>
    <row r="4" spans="3:15" ht="21.75" thickBot="1" x14ac:dyDescent="0.3">
      <c r="D4" s="121"/>
      <c r="E4" s="121"/>
      <c r="F4" s="121"/>
      <c r="G4" s="121"/>
      <c r="H4" s="121"/>
      <c r="I4" s="121"/>
      <c r="J4" s="121"/>
      <c r="K4" s="121"/>
      <c r="L4" s="121"/>
      <c r="M4" s="120"/>
      <c r="N4" s="120"/>
      <c r="O4" s="120"/>
    </row>
    <row r="5" spans="3:15" x14ac:dyDescent="0.25">
      <c r="D5" s="701" t="s">
        <v>50</v>
      </c>
      <c r="E5" s="702"/>
      <c r="F5" s="702"/>
      <c r="G5" s="702"/>
      <c r="H5" s="702"/>
      <c r="I5" s="703">
        <f>Info!D4</f>
        <v>0</v>
      </c>
      <c r="J5" s="703"/>
      <c r="K5" s="703"/>
      <c r="L5" s="704"/>
    </row>
    <row r="6" spans="3:15" ht="15.75" thickBot="1" x14ac:dyDescent="0.3">
      <c r="D6" s="518" t="s">
        <v>51</v>
      </c>
      <c r="E6" s="519"/>
      <c r="F6" s="519"/>
      <c r="G6" s="519"/>
      <c r="H6" s="519"/>
      <c r="I6" s="705" t="s">
        <v>82</v>
      </c>
      <c r="J6" s="705"/>
      <c r="K6" s="705"/>
      <c r="L6" s="706"/>
    </row>
    <row r="7" spans="3:15" ht="15.75" thickBot="1" x14ac:dyDescent="0.3">
      <c r="D7" s="122"/>
      <c r="E7" s="122"/>
      <c r="F7" s="122"/>
      <c r="G7" s="122"/>
      <c r="H7" s="122"/>
      <c r="I7" s="123"/>
      <c r="J7" s="123"/>
      <c r="K7" s="123"/>
      <c r="L7" s="123"/>
    </row>
    <row r="8" spans="3:15" ht="16.5" thickBot="1" x14ac:dyDescent="0.3">
      <c r="C8" s="692" t="s">
        <v>76</v>
      </c>
      <c r="D8" s="693"/>
      <c r="E8" s="693"/>
      <c r="F8" s="693"/>
      <c r="G8" s="693"/>
      <c r="H8" s="693"/>
      <c r="I8" s="693"/>
      <c r="J8" s="693"/>
      <c r="K8" s="693"/>
      <c r="L8" s="693"/>
      <c r="M8" s="694"/>
    </row>
    <row r="9" spans="3:15" ht="23.25" customHeight="1" x14ac:dyDescent="0.25">
      <c r="C9" s="124"/>
      <c r="D9" s="95"/>
      <c r="E9" s="95"/>
      <c r="F9" s="95"/>
      <c r="G9" s="95"/>
      <c r="H9" s="95"/>
      <c r="I9" s="95"/>
      <c r="J9" s="95"/>
      <c r="K9" s="95"/>
      <c r="L9" s="95"/>
      <c r="M9" s="125"/>
    </row>
    <row r="10" spans="3:15" ht="18" x14ac:dyDescent="0.35">
      <c r="C10" s="124"/>
      <c r="D10" s="95"/>
      <c r="E10" s="126" t="s">
        <v>48</v>
      </c>
      <c r="F10" s="122"/>
      <c r="G10" s="65" t="s">
        <v>14</v>
      </c>
      <c r="H10" s="95"/>
      <c r="I10" s="65" t="s">
        <v>59</v>
      </c>
      <c r="J10" s="95"/>
      <c r="K10" s="234"/>
      <c r="L10" s="95"/>
      <c r="M10" s="125"/>
    </row>
    <row r="11" spans="3:15" x14ac:dyDescent="0.25">
      <c r="C11" s="124"/>
      <c r="D11" s="95"/>
      <c r="E11" s="69" t="s">
        <v>0</v>
      </c>
      <c r="F11" s="122"/>
      <c r="G11" s="69" t="s">
        <v>1</v>
      </c>
      <c r="H11" s="95"/>
      <c r="I11" s="69" t="s">
        <v>1</v>
      </c>
      <c r="J11" s="95"/>
      <c r="K11" s="235"/>
      <c r="L11" s="95"/>
      <c r="M11" s="125"/>
    </row>
    <row r="12" spans="3:15" x14ac:dyDescent="0.25">
      <c r="C12" s="124"/>
      <c r="D12" s="95"/>
      <c r="E12" s="5"/>
      <c r="F12" s="95"/>
      <c r="G12" s="5"/>
      <c r="H12" s="95"/>
      <c r="I12" s="101">
        <f>IF(L24&lt;0.2*J24,L24,0.2*J24)</f>
        <v>0</v>
      </c>
      <c r="J12" s="95"/>
      <c r="K12" s="236"/>
      <c r="L12" s="95"/>
      <c r="M12" s="125"/>
    </row>
    <row r="13" spans="3:15" x14ac:dyDescent="0.25">
      <c r="C13" s="124"/>
      <c r="D13" s="95"/>
      <c r="E13" s="95"/>
      <c r="F13" s="95"/>
      <c r="G13" s="95"/>
      <c r="H13" s="95"/>
      <c r="I13" s="95"/>
      <c r="J13" s="95"/>
      <c r="K13" s="95"/>
      <c r="L13" s="95"/>
      <c r="M13" s="125"/>
    </row>
    <row r="14" spans="3:15" x14ac:dyDescent="0.25">
      <c r="C14" s="124"/>
      <c r="D14" s="95"/>
      <c r="E14" s="95"/>
      <c r="F14" s="95"/>
      <c r="G14" s="95"/>
      <c r="H14" s="95"/>
      <c r="I14" s="95"/>
      <c r="J14" s="95"/>
      <c r="K14" s="95"/>
      <c r="L14" s="95"/>
      <c r="M14" s="127"/>
    </row>
    <row r="15" spans="3:15" ht="47.25" customHeight="1" x14ac:dyDescent="0.25">
      <c r="C15" s="124"/>
      <c r="D15" s="689" t="s">
        <v>3</v>
      </c>
      <c r="E15" s="689"/>
      <c r="F15" s="689"/>
      <c r="G15" s="128" t="s">
        <v>18</v>
      </c>
      <c r="H15" s="128" t="s">
        <v>20</v>
      </c>
      <c r="I15" s="128" t="s">
        <v>21</v>
      </c>
      <c r="J15" s="128" t="s">
        <v>19</v>
      </c>
      <c r="K15" s="129" t="s">
        <v>12</v>
      </c>
      <c r="L15" s="129" t="s">
        <v>13</v>
      </c>
      <c r="M15" s="125"/>
    </row>
    <row r="16" spans="3:15" x14ac:dyDescent="0.25">
      <c r="C16" s="124"/>
      <c r="D16" s="689"/>
      <c r="E16" s="689"/>
      <c r="F16" s="689"/>
      <c r="G16" s="69" t="s">
        <v>1</v>
      </c>
      <c r="H16" s="69" t="s">
        <v>1</v>
      </c>
      <c r="I16" s="69" t="s">
        <v>1</v>
      </c>
      <c r="J16" s="69" t="s">
        <v>1</v>
      </c>
      <c r="K16" s="69" t="s">
        <v>1</v>
      </c>
      <c r="L16" s="69" t="s">
        <v>1</v>
      </c>
      <c r="M16" s="125"/>
    </row>
    <row r="17" spans="3:73" x14ac:dyDescent="0.25">
      <c r="C17" s="124"/>
      <c r="D17" s="670" t="s">
        <v>4</v>
      </c>
      <c r="E17" s="670"/>
      <c r="F17" s="670"/>
      <c r="G17" s="6"/>
      <c r="H17" s="6"/>
      <c r="I17" s="6"/>
      <c r="J17" s="85">
        <f>G17-H17-I17</f>
        <v>0</v>
      </c>
      <c r="K17" s="6"/>
      <c r="L17" s="6"/>
      <c r="M17" s="125"/>
    </row>
    <row r="18" spans="3:73" x14ac:dyDescent="0.25">
      <c r="C18" s="124"/>
      <c r="D18" s="670" t="s">
        <v>5</v>
      </c>
      <c r="E18" s="670"/>
      <c r="F18" s="670"/>
      <c r="G18" s="6"/>
      <c r="H18" s="6"/>
      <c r="I18" s="6"/>
      <c r="J18" s="85">
        <f>G18-H18-I18</f>
        <v>0</v>
      </c>
      <c r="K18" s="6"/>
      <c r="L18" s="6"/>
      <c r="M18" s="125"/>
    </row>
    <row r="19" spans="3:73" x14ac:dyDescent="0.25">
      <c r="C19" s="124"/>
      <c r="D19" s="670" t="s">
        <v>10</v>
      </c>
      <c r="E19" s="670"/>
      <c r="F19" s="670"/>
      <c r="G19" s="6"/>
      <c r="H19" s="6"/>
      <c r="I19" s="6"/>
      <c r="J19" s="85">
        <f t="shared" ref="J19:J23" si="0">G19-H19-I19</f>
        <v>0</v>
      </c>
      <c r="K19" s="6"/>
      <c r="L19" s="6"/>
      <c r="M19" s="125"/>
      <c r="V19" s="521" t="s">
        <v>243</v>
      </c>
      <c r="W19" s="522"/>
      <c r="X19" s="522"/>
      <c r="Y19" s="522"/>
      <c r="Z19" s="522"/>
      <c r="AA19" s="522"/>
      <c r="AB19" s="522"/>
      <c r="AC19" s="522"/>
      <c r="AD19" s="522"/>
      <c r="AE19" s="522"/>
      <c r="AF19" s="522"/>
      <c r="AG19" s="522"/>
      <c r="AH19" s="522"/>
      <c r="AI19" s="522"/>
      <c r="AJ19" s="522"/>
      <c r="AK19" s="522"/>
      <c r="AL19" s="522"/>
      <c r="AM19" s="522"/>
      <c r="AN19" s="522"/>
      <c r="AO19" s="522"/>
      <c r="AP19" s="522"/>
      <c r="AQ19" s="522"/>
      <c r="AR19" s="522"/>
      <c r="AS19" s="522"/>
      <c r="AT19" s="522"/>
      <c r="AU19" s="522"/>
      <c r="AV19" s="522"/>
      <c r="AW19" s="522"/>
      <c r="AX19" s="522"/>
      <c r="AY19" s="522"/>
      <c r="AZ19" s="522"/>
      <c r="BA19" s="522"/>
      <c r="BB19" s="522"/>
      <c r="BC19" s="522"/>
      <c r="BD19" s="522"/>
      <c r="BE19" s="522"/>
      <c r="BF19" s="522"/>
      <c r="BG19" s="522"/>
      <c r="BH19" s="522"/>
    </row>
    <row r="20" spans="3:73" x14ac:dyDescent="0.25">
      <c r="C20" s="124"/>
      <c r="D20" s="670" t="s">
        <v>9</v>
      </c>
      <c r="E20" s="670"/>
      <c r="F20" s="670"/>
      <c r="G20" s="6"/>
      <c r="H20" s="6"/>
      <c r="I20" s="6"/>
      <c r="J20" s="85">
        <f t="shared" si="0"/>
        <v>0</v>
      </c>
      <c r="K20" s="6"/>
      <c r="L20" s="6"/>
      <c r="M20" s="125"/>
      <c r="V20" s="522"/>
      <c r="W20" s="522"/>
      <c r="X20" s="522"/>
      <c r="Y20" s="522"/>
      <c r="Z20" s="522"/>
      <c r="AA20" s="522"/>
      <c r="AB20" s="522"/>
      <c r="AC20" s="522"/>
      <c r="AD20" s="522"/>
      <c r="AE20" s="522"/>
      <c r="AF20" s="522"/>
      <c r="AG20" s="522"/>
      <c r="AH20" s="522"/>
      <c r="AI20" s="522"/>
      <c r="AJ20" s="522"/>
      <c r="AK20" s="522"/>
      <c r="AL20" s="522"/>
      <c r="AM20" s="522"/>
      <c r="AN20" s="522"/>
      <c r="AO20" s="522"/>
      <c r="AP20" s="522"/>
      <c r="AQ20" s="522"/>
      <c r="AR20" s="522"/>
      <c r="AS20" s="522"/>
      <c r="AT20" s="522"/>
      <c r="AU20" s="522"/>
      <c r="AV20" s="522"/>
      <c r="AW20" s="522"/>
      <c r="AX20" s="522"/>
      <c r="AY20" s="522"/>
      <c r="AZ20" s="522"/>
      <c r="BA20" s="522"/>
      <c r="BB20" s="522"/>
      <c r="BC20" s="522"/>
      <c r="BD20" s="522"/>
      <c r="BE20" s="522"/>
      <c r="BF20" s="522"/>
      <c r="BG20" s="522"/>
      <c r="BH20" s="522"/>
    </row>
    <row r="21" spans="3:73" x14ac:dyDescent="0.25">
      <c r="C21" s="124"/>
      <c r="D21" s="670" t="s">
        <v>8</v>
      </c>
      <c r="E21" s="670"/>
      <c r="F21" s="670"/>
      <c r="G21" s="6"/>
      <c r="H21" s="6"/>
      <c r="I21" s="6"/>
      <c r="J21" s="85">
        <f>G21-H21-I21</f>
        <v>0</v>
      </c>
      <c r="K21" s="6"/>
      <c r="L21" s="6"/>
      <c r="M21" s="125"/>
    </row>
    <row r="22" spans="3:73" x14ac:dyDescent="0.25">
      <c r="C22" s="124"/>
      <c r="D22" s="670" t="s">
        <v>7</v>
      </c>
      <c r="E22" s="670"/>
      <c r="F22" s="670"/>
      <c r="G22" s="6"/>
      <c r="H22" s="6"/>
      <c r="I22" s="6"/>
      <c r="J22" s="85">
        <f t="shared" si="0"/>
        <v>0</v>
      </c>
      <c r="K22" s="6"/>
      <c r="L22" s="6"/>
      <c r="M22" s="125"/>
    </row>
    <row r="23" spans="3:73" ht="21.75" thickBot="1" x14ac:dyDescent="0.3">
      <c r="C23" s="124"/>
      <c r="D23" s="670" t="s">
        <v>6</v>
      </c>
      <c r="E23" s="670"/>
      <c r="F23" s="670"/>
      <c r="G23" s="6"/>
      <c r="H23" s="6"/>
      <c r="I23" s="6"/>
      <c r="J23" s="85">
        <f t="shared" si="0"/>
        <v>0</v>
      </c>
      <c r="K23" s="6"/>
      <c r="L23" s="6"/>
      <c r="M23" s="125"/>
      <c r="V23" s="223" t="s">
        <v>231</v>
      </c>
    </row>
    <row r="24" spans="3:73" x14ac:dyDescent="0.25">
      <c r="C24" s="124"/>
      <c r="D24" s="671" t="s">
        <v>11</v>
      </c>
      <c r="E24" s="671"/>
      <c r="F24" s="671"/>
      <c r="G24" s="130">
        <f>SUM(G17:G23)</f>
        <v>0</v>
      </c>
      <c r="H24" s="130">
        <f t="shared" ref="H24:L24" si="1">SUM(H17:H23)</f>
        <v>0</v>
      </c>
      <c r="I24" s="130">
        <f t="shared" si="1"/>
        <v>0</v>
      </c>
      <c r="J24" s="130">
        <f>SUM(J17:J23)</f>
        <v>0</v>
      </c>
      <c r="K24" s="130">
        <f t="shared" si="1"/>
        <v>0</v>
      </c>
      <c r="L24" s="130">
        <f t="shared" si="1"/>
        <v>0</v>
      </c>
      <c r="M24" s="125"/>
      <c r="V24" s="131"/>
      <c r="W24" s="132"/>
      <c r="X24" s="132"/>
      <c r="Y24" s="133"/>
      <c r="Z24" s="133"/>
      <c r="AA24" s="133"/>
      <c r="AB24" s="134"/>
      <c r="AC24" s="133"/>
      <c r="AD24" s="133"/>
      <c r="AE24" s="133"/>
      <c r="AF24" s="134"/>
      <c r="AG24" s="133"/>
      <c r="AH24" s="133"/>
      <c r="AI24" s="133"/>
      <c r="AJ24" s="134"/>
      <c r="AK24" s="133"/>
      <c r="AL24" s="133"/>
      <c r="AM24" s="133"/>
      <c r="AN24" s="134"/>
      <c r="AO24" s="133"/>
      <c r="AP24" s="133"/>
      <c r="AQ24" s="133"/>
      <c r="AR24" s="134"/>
      <c r="AS24" s="133"/>
      <c r="AT24" s="133"/>
      <c r="AU24" s="133"/>
      <c r="AV24" s="134"/>
      <c r="AW24" s="133"/>
      <c r="AX24" s="133"/>
      <c r="AY24" s="133"/>
      <c r="AZ24" s="134"/>
      <c r="BA24" s="133"/>
      <c r="BB24" s="133"/>
      <c r="BC24" s="133"/>
      <c r="BD24" s="134"/>
      <c r="BE24" s="133"/>
      <c r="BF24" s="133"/>
      <c r="BG24" s="133"/>
      <c r="BH24" s="134"/>
      <c r="BI24" s="133"/>
      <c r="BJ24" s="133"/>
      <c r="BK24" s="133"/>
      <c r="BL24" s="134"/>
      <c r="BM24" s="133"/>
      <c r="BN24" s="133"/>
      <c r="BO24" s="133"/>
      <c r="BP24" s="134"/>
      <c r="BQ24" s="133"/>
      <c r="BR24" s="133"/>
      <c r="BS24" s="133"/>
      <c r="BT24" s="134"/>
      <c r="BU24" s="135"/>
    </row>
    <row r="25" spans="3:73" ht="20.25" customHeight="1" thickBot="1" x14ac:dyDescent="0.3">
      <c r="C25" s="136"/>
      <c r="D25" s="137"/>
      <c r="E25" s="137"/>
      <c r="F25" s="137"/>
      <c r="G25" s="138"/>
      <c r="H25" s="138"/>
      <c r="I25" s="138"/>
      <c r="J25" s="138"/>
      <c r="K25" s="139"/>
      <c r="L25" s="139"/>
      <c r="M25" s="140"/>
      <c r="V25" s="124"/>
      <c r="W25" s="141"/>
      <c r="X25" s="141"/>
      <c r="Y25" s="684" t="s">
        <v>131</v>
      </c>
      <c r="Z25" s="685"/>
      <c r="AA25" s="685"/>
      <c r="AB25" s="685"/>
      <c r="AC25" s="685"/>
      <c r="AD25" s="685"/>
      <c r="AE25" s="685"/>
      <c r="AF25" s="685"/>
      <c r="AG25" s="685"/>
      <c r="AH25" s="685"/>
      <c r="AI25" s="685"/>
      <c r="AJ25" s="685"/>
      <c r="AK25" s="685"/>
      <c r="AL25" s="685"/>
      <c r="AM25" s="685"/>
      <c r="AN25" s="685"/>
      <c r="AO25" s="685"/>
      <c r="AP25" s="685"/>
      <c r="AQ25" s="685"/>
      <c r="AR25" s="685"/>
      <c r="AS25" s="685"/>
      <c r="AT25" s="685"/>
      <c r="AU25" s="685"/>
      <c r="AV25" s="685"/>
      <c r="AW25" s="142"/>
      <c r="AX25" s="142"/>
      <c r="AY25" s="142"/>
      <c r="AZ25" s="143"/>
      <c r="BA25" s="142"/>
      <c r="BB25" s="142"/>
      <c r="BC25" s="142"/>
      <c r="BD25" s="143"/>
      <c r="BE25" s="142"/>
      <c r="BF25" s="142"/>
      <c r="BG25" s="142"/>
      <c r="BH25" s="143"/>
      <c r="BI25" s="142"/>
      <c r="BJ25" s="142"/>
      <c r="BK25" s="142"/>
      <c r="BL25" s="143"/>
      <c r="BM25" s="142"/>
      <c r="BN25" s="142"/>
      <c r="BO25" s="142"/>
      <c r="BP25" s="143"/>
      <c r="BQ25" s="142"/>
      <c r="BR25" s="142"/>
      <c r="BS25" s="142"/>
      <c r="BT25" s="143"/>
      <c r="BU25" s="125"/>
    </row>
    <row r="26" spans="3:73" ht="20.25" customHeight="1" x14ac:dyDescent="0.25">
      <c r="C26" s="95"/>
      <c r="D26" s="123"/>
      <c r="E26" s="123"/>
      <c r="F26" s="123"/>
      <c r="G26" s="144"/>
      <c r="H26" s="144"/>
      <c r="I26" s="144"/>
      <c r="J26" s="144"/>
      <c r="K26" s="95"/>
      <c r="L26" s="95"/>
      <c r="M26" s="95"/>
      <c r="V26" s="124"/>
      <c r="W26" s="95"/>
      <c r="X26" s="95"/>
      <c r="Y26" s="685"/>
      <c r="Z26" s="685"/>
      <c r="AA26" s="685"/>
      <c r="AB26" s="685"/>
      <c r="AC26" s="685"/>
      <c r="AD26" s="685"/>
      <c r="AE26" s="685"/>
      <c r="AF26" s="685"/>
      <c r="AG26" s="685"/>
      <c r="AH26" s="685"/>
      <c r="AI26" s="685"/>
      <c r="AJ26" s="685"/>
      <c r="AK26" s="685"/>
      <c r="AL26" s="685"/>
      <c r="AM26" s="685"/>
      <c r="AN26" s="685"/>
      <c r="AO26" s="685"/>
      <c r="AP26" s="685"/>
      <c r="AQ26" s="685"/>
      <c r="AR26" s="685"/>
      <c r="AS26" s="685"/>
      <c r="AT26" s="685"/>
      <c r="AU26" s="685"/>
      <c r="AV26" s="685"/>
      <c r="AW26" s="142"/>
      <c r="AX26" s="142"/>
      <c r="AY26" s="142"/>
      <c r="AZ26" s="143"/>
      <c r="BA26" s="142"/>
      <c r="BB26" s="142"/>
      <c r="BC26" s="142"/>
      <c r="BD26" s="143"/>
      <c r="BE26" s="142"/>
      <c r="BF26" s="142"/>
      <c r="BG26" s="142"/>
      <c r="BH26" s="143"/>
      <c r="BI26" s="142"/>
      <c r="BJ26" s="142"/>
      <c r="BK26" s="142"/>
      <c r="BL26" s="143"/>
      <c r="BM26" s="142"/>
      <c r="BN26" s="142"/>
      <c r="BO26" s="142"/>
      <c r="BP26" s="143"/>
      <c r="BQ26" s="142"/>
      <c r="BR26" s="142"/>
      <c r="BS26" s="142"/>
      <c r="BT26" s="143"/>
      <c r="BU26" s="125"/>
    </row>
    <row r="27" spans="3:73" x14ac:dyDescent="0.25">
      <c r="C27" s="95"/>
      <c r="D27" s="123"/>
      <c r="E27" s="123"/>
      <c r="F27" s="123"/>
      <c r="G27" s="144"/>
      <c r="H27" s="144"/>
      <c r="I27" s="144"/>
      <c r="J27" s="144"/>
      <c r="K27" s="95"/>
      <c r="L27" s="95"/>
      <c r="M27" s="95"/>
      <c r="V27" s="124"/>
      <c r="W27" s="95"/>
      <c r="X27" s="95"/>
      <c r="Y27" s="145"/>
      <c r="Z27" s="145"/>
      <c r="AA27" s="145"/>
      <c r="AB27" s="146"/>
      <c r="AC27" s="145"/>
      <c r="AD27" s="145"/>
      <c r="AE27" s="145"/>
      <c r="AF27" s="146"/>
      <c r="AG27" s="145"/>
      <c r="AH27" s="145"/>
      <c r="AI27" s="145"/>
      <c r="AJ27" s="146"/>
      <c r="AK27" s="145"/>
      <c r="AL27" s="145"/>
      <c r="AM27" s="145"/>
      <c r="AN27" s="146"/>
      <c r="AO27" s="145"/>
      <c r="AP27" s="145"/>
      <c r="AQ27" s="145"/>
      <c r="AR27" s="146"/>
      <c r="AS27" s="145"/>
      <c r="AT27" s="145"/>
      <c r="AU27" s="145"/>
      <c r="AV27" s="146"/>
      <c r="AW27" s="145"/>
      <c r="AX27" s="145"/>
      <c r="AY27" s="145"/>
      <c r="AZ27" s="146"/>
      <c r="BA27" s="145"/>
      <c r="BB27" s="145"/>
      <c r="BC27" s="145"/>
      <c r="BD27" s="146"/>
      <c r="BE27" s="145"/>
      <c r="BF27" s="145"/>
      <c r="BG27" s="145"/>
      <c r="BH27" s="146"/>
      <c r="BI27" s="145"/>
      <c r="BJ27" s="145"/>
      <c r="BK27" s="145"/>
      <c r="BL27" s="146"/>
      <c r="BM27" s="145"/>
      <c r="BN27" s="145"/>
      <c r="BO27" s="145"/>
      <c r="BP27" s="146"/>
      <c r="BQ27" s="145"/>
      <c r="BR27" s="145"/>
      <c r="BS27" s="145"/>
      <c r="BT27" s="146"/>
      <c r="BU27" s="125"/>
    </row>
    <row r="28" spans="3:73" ht="15.75" thickBot="1" x14ac:dyDescent="0.3">
      <c r="D28" s="123"/>
      <c r="E28" s="123"/>
      <c r="F28" s="123"/>
      <c r="G28" s="144"/>
      <c r="H28" s="144"/>
      <c r="I28" s="144"/>
      <c r="J28" s="144"/>
      <c r="V28" s="124"/>
      <c r="W28" s="70"/>
      <c r="X28" s="70"/>
      <c r="Y28" s="496" t="s">
        <v>113</v>
      </c>
      <c r="Z28" s="496"/>
      <c r="AA28" s="496"/>
      <c r="AB28" s="496"/>
      <c r="AC28" s="496"/>
      <c r="AD28" s="496"/>
      <c r="AE28" s="496"/>
      <c r="AF28" s="496"/>
      <c r="AG28" s="496"/>
      <c r="AH28" s="496"/>
      <c r="AI28" s="496"/>
      <c r="AJ28" s="496"/>
      <c r="AK28" s="496"/>
      <c r="AL28" s="496"/>
      <c r="AM28" s="496"/>
      <c r="AN28" s="496"/>
      <c r="AO28" s="496"/>
      <c r="AP28" s="496"/>
      <c r="AQ28" s="496"/>
      <c r="AR28" s="496"/>
      <c r="AS28" s="496"/>
      <c r="AT28" s="496"/>
      <c r="AU28" s="496"/>
      <c r="AV28" s="496"/>
      <c r="AW28" s="628"/>
      <c r="AX28" s="628"/>
      <c r="AY28" s="628"/>
      <c r="AZ28" s="628"/>
      <c r="BA28" s="628"/>
      <c r="BB28" s="628"/>
      <c r="BC28" s="628"/>
      <c r="BD28" s="628"/>
      <c r="BE28" s="628"/>
      <c r="BF28" s="628"/>
      <c r="BG28" s="628"/>
      <c r="BH28" s="628"/>
      <c r="BI28" s="628"/>
      <c r="BJ28" s="628"/>
      <c r="BK28" s="628"/>
      <c r="BL28" s="628"/>
      <c r="BM28" s="628"/>
      <c r="BN28" s="628"/>
      <c r="BO28" s="628"/>
      <c r="BP28" s="628"/>
      <c r="BQ28" s="628"/>
      <c r="BR28" s="628"/>
      <c r="BS28" s="628"/>
      <c r="BT28" s="628"/>
      <c r="BU28" s="187"/>
    </row>
    <row r="29" spans="3:73" ht="16.5" customHeight="1" x14ac:dyDescent="0.25">
      <c r="C29" s="583" t="s">
        <v>77</v>
      </c>
      <c r="D29" s="584"/>
      <c r="E29" s="584"/>
      <c r="F29" s="584"/>
      <c r="G29" s="584"/>
      <c r="H29" s="584"/>
      <c r="I29" s="584"/>
      <c r="J29" s="584"/>
      <c r="K29" s="584"/>
      <c r="L29" s="584"/>
      <c r="M29" s="584"/>
      <c r="N29" s="584"/>
      <c r="O29" s="584"/>
      <c r="P29" s="584"/>
      <c r="Q29" s="686"/>
      <c r="R29" s="686"/>
      <c r="S29" s="686"/>
      <c r="T29" s="687"/>
      <c r="U29" s="147"/>
      <c r="V29" s="124"/>
      <c r="W29" s="552" t="s">
        <v>115</v>
      </c>
      <c r="X29" s="552"/>
      <c r="Y29" s="627" t="s">
        <v>83</v>
      </c>
      <c r="Z29" s="627"/>
      <c r="AA29" s="627"/>
      <c r="AB29" s="627"/>
      <c r="AC29" s="627"/>
      <c r="AD29" s="627"/>
      <c r="AE29" s="627"/>
      <c r="AF29" s="627"/>
      <c r="AG29" s="627"/>
      <c r="AH29" s="627"/>
      <c r="AI29" s="627"/>
      <c r="AJ29" s="627"/>
      <c r="AK29" s="627"/>
      <c r="AL29" s="627"/>
      <c r="AM29" s="627"/>
      <c r="AN29" s="627"/>
      <c r="AO29" s="627"/>
      <c r="AP29" s="627"/>
      <c r="AQ29" s="627"/>
      <c r="AR29" s="627"/>
      <c r="AS29" s="627"/>
      <c r="AT29" s="627"/>
      <c r="AU29" s="627"/>
      <c r="AV29" s="627"/>
      <c r="AW29" s="627"/>
      <c r="AX29" s="627"/>
      <c r="AY29" s="627"/>
      <c r="AZ29" s="627"/>
      <c r="BA29" s="627"/>
      <c r="BB29" s="627"/>
      <c r="BC29" s="627"/>
      <c r="BD29" s="627"/>
      <c r="BE29" s="627"/>
      <c r="BF29" s="627"/>
      <c r="BG29" s="627"/>
      <c r="BH29" s="627"/>
      <c r="BI29" s="627"/>
      <c r="BJ29" s="627"/>
      <c r="BK29" s="627"/>
      <c r="BL29" s="627"/>
      <c r="BM29" s="627"/>
      <c r="BN29" s="627"/>
      <c r="BO29" s="627"/>
      <c r="BP29" s="627"/>
      <c r="BQ29" s="627"/>
      <c r="BR29" s="627"/>
      <c r="BS29" s="627"/>
      <c r="BT29" s="627"/>
      <c r="BU29" s="187"/>
    </row>
    <row r="30" spans="3:73" x14ac:dyDescent="0.25">
      <c r="C30" s="124"/>
      <c r="D30" s="123"/>
      <c r="E30" s="123"/>
      <c r="F30" s="123"/>
      <c r="G30" s="144"/>
      <c r="H30" s="144"/>
      <c r="I30" s="144"/>
      <c r="J30" s="144"/>
      <c r="K30" s="95"/>
      <c r="L30" s="95"/>
      <c r="M30" s="95"/>
      <c r="N30" s="95"/>
      <c r="O30" s="95"/>
      <c r="P30" s="95"/>
      <c r="Q30" s="95"/>
      <c r="R30" s="95"/>
      <c r="S30" s="95"/>
      <c r="T30" s="125"/>
      <c r="U30" s="95"/>
      <c r="V30" s="124"/>
      <c r="W30" s="552"/>
      <c r="X30" s="552"/>
      <c r="Y30" s="688">
        <v>41548</v>
      </c>
      <c r="Z30" s="688"/>
      <c r="AA30" s="688"/>
      <c r="AB30" s="148"/>
      <c r="AC30" s="626">
        <v>41579</v>
      </c>
      <c r="AD30" s="626"/>
      <c r="AE30" s="626"/>
      <c r="AF30" s="627"/>
      <c r="AG30" s="626">
        <v>41609</v>
      </c>
      <c r="AH30" s="626"/>
      <c r="AI30" s="626"/>
      <c r="AJ30" s="627"/>
      <c r="AK30" s="626">
        <v>41640</v>
      </c>
      <c r="AL30" s="626"/>
      <c r="AM30" s="626"/>
      <c r="AN30" s="627"/>
      <c r="AO30" s="626">
        <v>41671</v>
      </c>
      <c r="AP30" s="626"/>
      <c r="AQ30" s="626"/>
      <c r="AR30" s="627"/>
      <c r="AS30" s="626">
        <v>41699</v>
      </c>
      <c r="AT30" s="626"/>
      <c r="AU30" s="626"/>
      <c r="AV30" s="627"/>
      <c r="AW30" s="626">
        <v>41730</v>
      </c>
      <c r="AX30" s="626"/>
      <c r="AY30" s="626"/>
      <c r="AZ30" s="627"/>
      <c r="BA30" s="626">
        <v>41760</v>
      </c>
      <c r="BB30" s="626"/>
      <c r="BC30" s="626"/>
      <c r="BD30" s="627"/>
      <c r="BE30" s="626">
        <v>41791</v>
      </c>
      <c r="BF30" s="626"/>
      <c r="BG30" s="626"/>
      <c r="BH30" s="627"/>
      <c r="BI30" s="626">
        <v>41821</v>
      </c>
      <c r="BJ30" s="626"/>
      <c r="BK30" s="626"/>
      <c r="BL30" s="627"/>
      <c r="BM30" s="626">
        <v>41852</v>
      </c>
      <c r="BN30" s="626"/>
      <c r="BO30" s="626"/>
      <c r="BP30" s="627"/>
      <c r="BQ30" s="626">
        <v>41883</v>
      </c>
      <c r="BR30" s="626"/>
      <c r="BS30" s="626"/>
      <c r="BT30" s="627"/>
      <c r="BU30" s="187"/>
    </row>
    <row r="31" spans="3:73" ht="66" customHeight="1" x14ac:dyDescent="0.25">
      <c r="C31" s="124"/>
      <c r="D31" s="689" t="s">
        <v>3</v>
      </c>
      <c r="E31" s="689"/>
      <c r="F31" s="689"/>
      <c r="G31" s="128" t="s">
        <v>66</v>
      </c>
      <c r="H31" s="128" t="s">
        <v>67</v>
      </c>
      <c r="I31" s="150" t="s">
        <v>141</v>
      </c>
      <c r="J31" s="128" t="s">
        <v>68</v>
      </c>
      <c r="K31" s="128" t="s">
        <v>69</v>
      </c>
      <c r="L31" s="128" t="s">
        <v>70</v>
      </c>
      <c r="M31" s="128" t="s">
        <v>71</v>
      </c>
      <c r="N31" s="128" t="s">
        <v>72</v>
      </c>
      <c r="O31" s="150" t="s">
        <v>142</v>
      </c>
      <c r="P31" s="150" t="s">
        <v>143</v>
      </c>
      <c r="Q31" s="150" t="s">
        <v>144</v>
      </c>
      <c r="R31" s="150" t="s">
        <v>145</v>
      </c>
      <c r="S31" s="128" t="s">
        <v>132</v>
      </c>
      <c r="T31" s="151" t="s">
        <v>133</v>
      </c>
      <c r="V31" s="124"/>
      <c r="W31" s="552"/>
      <c r="X31" s="552"/>
      <c r="Y31" s="152" t="s">
        <v>120</v>
      </c>
      <c r="Z31" s="152" t="s">
        <v>176</v>
      </c>
      <c r="AA31" s="152" t="s">
        <v>122</v>
      </c>
      <c r="AB31" s="153" t="s">
        <v>114</v>
      </c>
      <c r="AC31" s="152" t="s">
        <v>120</v>
      </c>
      <c r="AD31" s="152" t="s">
        <v>176</v>
      </c>
      <c r="AE31" s="152" t="s">
        <v>122</v>
      </c>
      <c r="AF31" s="153" t="s">
        <v>114</v>
      </c>
      <c r="AG31" s="152" t="s">
        <v>120</v>
      </c>
      <c r="AH31" s="152" t="s">
        <v>176</v>
      </c>
      <c r="AI31" s="152" t="s">
        <v>122</v>
      </c>
      <c r="AJ31" s="153" t="s">
        <v>114</v>
      </c>
      <c r="AK31" s="152" t="s">
        <v>120</v>
      </c>
      <c r="AL31" s="152" t="s">
        <v>176</v>
      </c>
      <c r="AM31" s="152" t="s">
        <v>122</v>
      </c>
      <c r="AN31" s="153" t="s">
        <v>114</v>
      </c>
      <c r="AO31" s="152" t="s">
        <v>120</v>
      </c>
      <c r="AP31" s="152" t="s">
        <v>176</v>
      </c>
      <c r="AQ31" s="152" t="s">
        <v>122</v>
      </c>
      <c r="AR31" s="153" t="s">
        <v>114</v>
      </c>
      <c r="AS31" s="152" t="s">
        <v>120</v>
      </c>
      <c r="AT31" s="152" t="s">
        <v>176</v>
      </c>
      <c r="AU31" s="152" t="s">
        <v>122</v>
      </c>
      <c r="AV31" s="153" t="s">
        <v>114</v>
      </c>
      <c r="AW31" s="152" t="s">
        <v>120</v>
      </c>
      <c r="AX31" s="152" t="s">
        <v>176</v>
      </c>
      <c r="AY31" s="152" t="s">
        <v>122</v>
      </c>
      <c r="AZ31" s="153" t="s">
        <v>114</v>
      </c>
      <c r="BA31" s="152" t="s">
        <v>120</v>
      </c>
      <c r="BB31" s="152" t="s">
        <v>176</v>
      </c>
      <c r="BC31" s="152" t="s">
        <v>122</v>
      </c>
      <c r="BD31" s="153" t="s">
        <v>114</v>
      </c>
      <c r="BE31" s="152" t="s">
        <v>120</v>
      </c>
      <c r="BF31" s="152" t="s">
        <v>176</v>
      </c>
      <c r="BG31" s="152" t="s">
        <v>122</v>
      </c>
      <c r="BH31" s="153" t="s">
        <v>114</v>
      </c>
      <c r="BI31" s="152" t="s">
        <v>120</v>
      </c>
      <c r="BJ31" s="152" t="s">
        <v>176</v>
      </c>
      <c r="BK31" s="152" t="s">
        <v>122</v>
      </c>
      <c r="BL31" s="153" t="s">
        <v>114</v>
      </c>
      <c r="BM31" s="152" t="s">
        <v>120</v>
      </c>
      <c r="BN31" s="152" t="s">
        <v>176</v>
      </c>
      <c r="BO31" s="152" t="s">
        <v>122</v>
      </c>
      <c r="BP31" s="153" t="s">
        <v>114</v>
      </c>
      <c r="BQ31" s="152" t="s">
        <v>120</v>
      </c>
      <c r="BR31" s="152" t="s">
        <v>176</v>
      </c>
      <c r="BS31" s="152" t="s">
        <v>122</v>
      </c>
      <c r="BT31" s="153" t="s">
        <v>114</v>
      </c>
      <c r="BU31" s="125"/>
    </row>
    <row r="32" spans="3:73" s="118" customFormat="1" ht="15" customHeight="1" x14ac:dyDescent="0.25">
      <c r="C32" s="154"/>
      <c r="D32" s="689"/>
      <c r="E32" s="689"/>
      <c r="F32" s="689"/>
      <c r="G32" s="155" t="s">
        <v>1</v>
      </c>
      <c r="H32" s="155" t="s">
        <v>1</v>
      </c>
      <c r="I32" s="155" t="s">
        <v>1</v>
      </c>
      <c r="J32" s="156" t="s">
        <v>1</v>
      </c>
      <c r="K32" s="156" t="s">
        <v>1</v>
      </c>
      <c r="L32" s="155" t="s">
        <v>1</v>
      </c>
      <c r="M32" s="157" t="s">
        <v>1</v>
      </c>
      <c r="N32" s="157" t="s">
        <v>1</v>
      </c>
      <c r="O32" s="157" t="s">
        <v>1</v>
      </c>
      <c r="P32" s="157" t="s">
        <v>1</v>
      </c>
      <c r="Q32" s="157" t="s">
        <v>1</v>
      </c>
      <c r="R32" s="157" t="s">
        <v>1</v>
      </c>
      <c r="S32" s="157" t="s">
        <v>1</v>
      </c>
      <c r="T32" s="158" t="s">
        <v>1</v>
      </c>
      <c r="V32" s="154"/>
      <c r="W32" s="514" t="s">
        <v>84</v>
      </c>
      <c r="X32" s="159">
        <v>41579</v>
      </c>
      <c r="Y32" s="625"/>
      <c r="Z32" s="625"/>
      <c r="AA32" s="625"/>
      <c r="AB32" s="629"/>
      <c r="AC32" s="160"/>
      <c r="AD32" s="160"/>
      <c r="AE32" s="160"/>
      <c r="AF32" s="690"/>
      <c r="AG32" s="160"/>
      <c r="AH32" s="160"/>
      <c r="AI32" s="160"/>
      <c r="AJ32" s="161"/>
      <c r="AK32" s="160"/>
      <c r="AL32" s="160"/>
      <c r="AM32" s="160"/>
      <c r="AN32" s="161"/>
      <c r="AO32" s="160"/>
      <c r="AP32" s="160"/>
      <c r="AQ32" s="160"/>
      <c r="AR32" s="161"/>
      <c r="AS32" s="160"/>
      <c r="AT32" s="160"/>
      <c r="AU32" s="160"/>
      <c r="AV32" s="161"/>
      <c r="AW32" s="160"/>
      <c r="AX32" s="160"/>
      <c r="AY32" s="160"/>
      <c r="AZ32" s="161"/>
      <c r="BA32" s="160"/>
      <c r="BB32" s="160"/>
      <c r="BC32" s="160"/>
      <c r="BD32" s="161"/>
      <c r="BE32" s="160"/>
      <c r="BF32" s="160"/>
      <c r="BG32" s="160"/>
      <c r="BH32" s="161"/>
      <c r="BI32" s="160"/>
      <c r="BJ32" s="160"/>
      <c r="BK32" s="160"/>
      <c r="BL32" s="161"/>
      <c r="BM32" s="160"/>
      <c r="BN32" s="160"/>
      <c r="BO32" s="160"/>
      <c r="BP32" s="161"/>
      <c r="BQ32" s="160"/>
      <c r="BR32" s="160"/>
      <c r="BS32" s="160"/>
      <c r="BT32" s="161"/>
      <c r="BU32" s="162"/>
    </row>
    <row r="33" spans="3:73" x14ac:dyDescent="0.25">
      <c r="C33" s="124"/>
      <c r="D33" s="670" t="s">
        <v>4</v>
      </c>
      <c r="E33" s="670"/>
      <c r="F33" s="670"/>
      <c r="G33" s="6"/>
      <c r="H33" s="6"/>
      <c r="I33" s="6"/>
      <c r="J33" s="6"/>
      <c r="K33" s="6"/>
      <c r="L33" s="6"/>
      <c r="M33" s="6"/>
      <c r="N33" s="6"/>
      <c r="O33" s="6"/>
      <c r="P33" s="6"/>
      <c r="Q33" s="6"/>
      <c r="R33" s="6"/>
      <c r="S33" s="6"/>
      <c r="T33" s="6"/>
      <c r="V33" s="124"/>
      <c r="W33" s="546"/>
      <c r="X33" s="80">
        <f>X32+31</f>
        <v>41610</v>
      </c>
      <c r="Y33" s="625"/>
      <c r="Z33" s="625"/>
      <c r="AA33" s="625"/>
      <c r="AB33" s="629"/>
      <c r="AC33" s="625"/>
      <c r="AD33" s="625"/>
      <c r="AE33" s="625"/>
      <c r="AF33" s="691"/>
      <c r="AG33" s="160"/>
      <c r="AH33" s="160"/>
      <c r="AI33" s="160"/>
      <c r="AJ33" s="161"/>
      <c r="AK33" s="160"/>
      <c r="AL33" s="160"/>
      <c r="AM33" s="160"/>
      <c r="AN33" s="161"/>
      <c r="AO33" s="160"/>
      <c r="AP33" s="160"/>
      <c r="AQ33" s="160"/>
      <c r="AR33" s="161"/>
      <c r="AS33" s="160"/>
      <c r="AT33" s="160"/>
      <c r="AU33" s="160"/>
      <c r="AV33" s="161"/>
      <c r="AW33" s="160"/>
      <c r="AX33" s="160"/>
      <c r="AY33" s="160"/>
      <c r="AZ33" s="161"/>
      <c r="BA33" s="160"/>
      <c r="BB33" s="160"/>
      <c r="BC33" s="160"/>
      <c r="BD33" s="161"/>
      <c r="BE33" s="160"/>
      <c r="BF33" s="160"/>
      <c r="BG33" s="160"/>
      <c r="BH33" s="161"/>
      <c r="BI33" s="160"/>
      <c r="BJ33" s="160"/>
      <c r="BK33" s="160"/>
      <c r="BL33" s="161"/>
      <c r="BM33" s="160"/>
      <c r="BN33" s="160"/>
      <c r="BO33" s="160"/>
      <c r="BP33" s="161"/>
      <c r="BQ33" s="160"/>
      <c r="BR33" s="160"/>
      <c r="BS33" s="160"/>
      <c r="BT33" s="161"/>
      <c r="BU33" s="125"/>
    </row>
    <row r="34" spans="3:73" x14ac:dyDescent="0.25">
      <c r="C34" s="124"/>
      <c r="D34" s="670" t="s">
        <v>5</v>
      </c>
      <c r="E34" s="670"/>
      <c r="F34" s="670"/>
      <c r="G34" s="6"/>
      <c r="H34" s="6"/>
      <c r="I34" s="6"/>
      <c r="J34" s="6"/>
      <c r="K34" s="6"/>
      <c r="L34" s="6"/>
      <c r="M34" s="6"/>
      <c r="N34" s="6"/>
      <c r="O34" s="6"/>
      <c r="P34" s="6"/>
      <c r="Q34" s="6"/>
      <c r="R34" s="6"/>
      <c r="S34" s="6"/>
      <c r="T34" s="6"/>
      <c r="V34" s="124"/>
      <c r="W34" s="546"/>
      <c r="X34" s="80">
        <f t="shared" ref="X34:X54" si="2">X33+31</f>
        <v>41641</v>
      </c>
      <c r="Y34" s="625"/>
      <c r="Z34" s="625"/>
      <c r="AA34" s="625"/>
      <c r="AB34" s="629"/>
      <c r="AC34" s="640"/>
      <c r="AD34" s="640"/>
      <c r="AE34" s="640"/>
      <c r="AF34" s="691"/>
      <c r="AG34" s="625"/>
      <c r="AH34" s="625"/>
      <c r="AI34" s="625"/>
      <c r="AJ34" s="629"/>
      <c r="AK34" s="160"/>
      <c r="AL34" s="160"/>
      <c r="AM34" s="160"/>
      <c r="AN34" s="161"/>
      <c r="AO34" s="160"/>
      <c r="AP34" s="160"/>
      <c r="AQ34" s="160"/>
      <c r="AR34" s="161"/>
      <c r="AS34" s="160"/>
      <c r="AT34" s="160"/>
      <c r="AU34" s="160"/>
      <c r="AV34" s="161"/>
      <c r="AW34" s="160"/>
      <c r="AX34" s="160"/>
      <c r="AY34" s="160"/>
      <c r="AZ34" s="161"/>
      <c r="BA34" s="160"/>
      <c r="BB34" s="160"/>
      <c r="BC34" s="160"/>
      <c r="BD34" s="161"/>
      <c r="BE34" s="160"/>
      <c r="BF34" s="160"/>
      <c r="BG34" s="160"/>
      <c r="BH34" s="161"/>
      <c r="BI34" s="160"/>
      <c r="BJ34" s="160"/>
      <c r="BK34" s="160"/>
      <c r="BL34" s="161"/>
      <c r="BM34" s="160"/>
      <c r="BN34" s="160"/>
      <c r="BO34" s="160"/>
      <c r="BP34" s="161"/>
      <c r="BQ34" s="160"/>
      <c r="BR34" s="160"/>
      <c r="BS34" s="160"/>
      <c r="BT34" s="161"/>
      <c r="BU34" s="125"/>
    </row>
    <row r="35" spans="3:73" x14ac:dyDescent="0.25">
      <c r="C35" s="124"/>
      <c r="D35" s="670" t="s">
        <v>10</v>
      </c>
      <c r="E35" s="670"/>
      <c r="F35" s="670"/>
      <c r="G35" s="6"/>
      <c r="H35" s="6"/>
      <c r="I35" s="6"/>
      <c r="J35" s="6"/>
      <c r="K35" s="6"/>
      <c r="L35" s="6"/>
      <c r="M35" s="6"/>
      <c r="N35" s="6"/>
      <c r="O35" s="6"/>
      <c r="P35" s="6"/>
      <c r="Q35" s="6"/>
      <c r="R35" s="6"/>
      <c r="S35" s="6"/>
      <c r="T35" s="6"/>
      <c r="V35" s="124"/>
      <c r="W35" s="546"/>
      <c r="X35" s="80">
        <f t="shared" si="2"/>
        <v>41672</v>
      </c>
      <c r="Y35" s="625"/>
      <c r="Z35" s="625"/>
      <c r="AA35" s="625"/>
      <c r="AB35" s="629"/>
      <c r="AC35" s="640"/>
      <c r="AD35" s="640"/>
      <c r="AE35" s="640"/>
      <c r="AF35" s="691"/>
      <c r="AG35" s="640"/>
      <c r="AH35" s="640"/>
      <c r="AI35" s="640"/>
      <c r="AJ35" s="629"/>
      <c r="AK35" s="625"/>
      <c r="AL35" s="625"/>
      <c r="AM35" s="625"/>
      <c r="AN35" s="629"/>
      <c r="AO35" s="160"/>
      <c r="AP35" s="160"/>
      <c r="AQ35" s="160"/>
      <c r="AR35" s="161"/>
      <c r="AS35" s="160"/>
      <c r="AT35" s="160"/>
      <c r="AU35" s="160"/>
      <c r="AV35" s="161"/>
      <c r="AW35" s="160"/>
      <c r="AX35" s="160"/>
      <c r="AY35" s="160"/>
      <c r="AZ35" s="161"/>
      <c r="BA35" s="160"/>
      <c r="BB35" s="160"/>
      <c r="BC35" s="160"/>
      <c r="BD35" s="161"/>
      <c r="BE35" s="160"/>
      <c r="BF35" s="160"/>
      <c r="BG35" s="160"/>
      <c r="BH35" s="161"/>
      <c r="BI35" s="160"/>
      <c r="BJ35" s="160"/>
      <c r="BK35" s="160"/>
      <c r="BL35" s="161"/>
      <c r="BM35" s="160"/>
      <c r="BN35" s="160"/>
      <c r="BO35" s="160"/>
      <c r="BP35" s="161"/>
      <c r="BQ35" s="160"/>
      <c r="BR35" s="160"/>
      <c r="BS35" s="160"/>
      <c r="BT35" s="161"/>
      <c r="BU35" s="125"/>
    </row>
    <row r="36" spans="3:73" x14ac:dyDescent="0.25">
      <c r="C36" s="124"/>
      <c r="D36" s="670" t="s">
        <v>9</v>
      </c>
      <c r="E36" s="670"/>
      <c r="F36" s="670"/>
      <c r="G36" s="6"/>
      <c r="H36" s="6"/>
      <c r="I36" s="6"/>
      <c r="J36" s="6"/>
      <c r="K36" s="6"/>
      <c r="L36" s="6"/>
      <c r="M36" s="6"/>
      <c r="N36" s="6"/>
      <c r="O36" s="6"/>
      <c r="P36" s="6"/>
      <c r="Q36" s="6"/>
      <c r="R36" s="6"/>
      <c r="S36" s="6"/>
      <c r="T36" s="6"/>
      <c r="V36" s="124"/>
      <c r="W36" s="546"/>
      <c r="X36" s="80">
        <f t="shared" si="2"/>
        <v>41703</v>
      </c>
      <c r="Y36" s="625"/>
      <c r="Z36" s="625"/>
      <c r="AA36" s="625"/>
      <c r="AB36" s="629"/>
      <c r="AC36" s="640"/>
      <c r="AD36" s="640"/>
      <c r="AE36" s="640"/>
      <c r="AF36" s="691"/>
      <c r="AG36" s="640"/>
      <c r="AH36" s="640"/>
      <c r="AI36" s="640"/>
      <c r="AJ36" s="629"/>
      <c r="AK36" s="625"/>
      <c r="AL36" s="625"/>
      <c r="AM36" s="625"/>
      <c r="AN36" s="629"/>
      <c r="AO36" s="625"/>
      <c r="AP36" s="625"/>
      <c r="AQ36" s="625"/>
      <c r="AR36" s="629"/>
      <c r="AS36" s="160"/>
      <c r="AT36" s="160"/>
      <c r="AU36" s="160"/>
      <c r="AV36" s="161"/>
      <c r="AW36" s="160"/>
      <c r="AX36" s="160"/>
      <c r="AY36" s="160"/>
      <c r="AZ36" s="161"/>
      <c r="BA36" s="160"/>
      <c r="BB36" s="160"/>
      <c r="BC36" s="160"/>
      <c r="BD36" s="161"/>
      <c r="BE36" s="160"/>
      <c r="BF36" s="160"/>
      <c r="BG36" s="160"/>
      <c r="BH36" s="161"/>
      <c r="BI36" s="160"/>
      <c r="BJ36" s="160"/>
      <c r="BK36" s="160"/>
      <c r="BL36" s="161"/>
      <c r="BM36" s="160"/>
      <c r="BN36" s="160"/>
      <c r="BO36" s="160"/>
      <c r="BP36" s="161"/>
      <c r="BQ36" s="160"/>
      <c r="BR36" s="160"/>
      <c r="BS36" s="160"/>
      <c r="BT36" s="161"/>
      <c r="BU36" s="125"/>
    </row>
    <row r="37" spans="3:73" x14ac:dyDescent="0.25">
      <c r="C37" s="124"/>
      <c r="D37" s="670" t="s">
        <v>8</v>
      </c>
      <c r="E37" s="670"/>
      <c r="F37" s="670"/>
      <c r="G37" s="6"/>
      <c r="H37" s="6"/>
      <c r="I37" s="6"/>
      <c r="J37" s="6"/>
      <c r="K37" s="6"/>
      <c r="L37" s="6"/>
      <c r="M37" s="6"/>
      <c r="N37" s="6"/>
      <c r="O37" s="6"/>
      <c r="P37" s="6"/>
      <c r="Q37" s="6"/>
      <c r="R37" s="6"/>
      <c r="S37" s="6"/>
      <c r="T37" s="6"/>
      <c r="V37" s="124"/>
      <c r="W37" s="546"/>
      <c r="X37" s="80">
        <f t="shared" si="2"/>
        <v>41734</v>
      </c>
      <c r="Y37" s="625"/>
      <c r="Z37" s="625"/>
      <c r="AA37" s="625"/>
      <c r="AB37" s="629"/>
      <c r="AC37" s="640"/>
      <c r="AD37" s="640"/>
      <c r="AE37" s="640"/>
      <c r="AF37" s="691"/>
      <c r="AG37" s="640"/>
      <c r="AH37" s="640"/>
      <c r="AI37" s="640"/>
      <c r="AJ37" s="629"/>
      <c r="AK37" s="625"/>
      <c r="AL37" s="625"/>
      <c r="AM37" s="625"/>
      <c r="AN37" s="629"/>
      <c r="AO37" s="625"/>
      <c r="AP37" s="625"/>
      <c r="AQ37" s="625"/>
      <c r="AR37" s="629"/>
      <c r="AS37" s="625"/>
      <c r="AT37" s="625"/>
      <c r="AU37" s="625"/>
      <c r="AV37" s="629"/>
      <c r="AW37" s="163"/>
      <c r="AX37" s="163"/>
      <c r="AY37" s="163"/>
      <c r="AZ37" s="211"/>
      <c r="BA37" s="163"/>
      <c r="BB37" s="163"/>
      <c r="BC37" s="163"/>
      <c r="BD37" s="211"/>
      <c r="BE37" s="163"/>
      <c r="BF37" s="163"/>
      <c r="BG37" s="163"/>
      <c r="BH37" s="211"/>
      <c r="BI37" s="163"/>
      <c r="BJ37" s="163"/>
      <c r="BK37" s="163"/>
      <c r="BL37" s="211"/>
      <c r="BM37" s="163"/>
      <c r="BN37" s="163"/>
      <c r="BO37" s="163"/>
      <c r="BP37" s="211"/>
      <c r="BQ37" s="163"/>
      <c r="BR37" s="163"/>
      <c r="BS37" s="163"/>
      <c r="BT37" s="211"/>
      <c r="BU37" s="125"/>
    </row>
    <row r="38" spans="3:73" x14ac:dyDescent="0.25">
      <c r="C38" s="124"/>
      <c r="D38" s="670" t="s">
        <v>7</v>
      </c>
      <c r="E38" s="670"/>
      <c r="F38" s="670"/>
      <c r="G38" s="6"/>
      <c r="H38" s="6"/>
      <c r="I38" s="6"/>
      <c r="J38" s="6"/>
      <c r="K38" s="6"/>
      <c r="L38" s="6"/>
      <c r="M38" s="6"/>
      <c r="N38" s="6"/>
      <c r="O38" s="6"/>
      <c r="P38" s="6"/>
      <c r="Q38" s="6"/>
      <c r="R38" s="6"/>
      <c r="S38" s="6"/>
      <c r="T38" s="6"/>
      <c r="V38" s="124"/>
      <c r="W38" s="546"/>
      <c r="X38" s="80">
        <f t="shared" si="2"/>
        <v>41765</v>
      </c>
      <c r="Y38" s="625"/>
      <c r="Z38" s="625"/>
      <c r="AA38" s="625"/>
      <c r="AB38" s="629"/>
      <c r="AC38" s="640"/>
      <c r="AD38" s="640"/>
      <c r="AE38" s="640"/>
      <c r="AF38" s="691"/>
      <c r="AG38" s="640"/>
      <c r="AH38" s="640"/>
      <c r="AI38" s="640"/>
      <c r="AJ38" s="629"/>
      <c r="AK38" s="625"/>
      <c r="AL38" s="625"/>
      <c r="AM38" s="625"/>
      <c r="AN38" s="629"/>
      <c r="AO38" s="625"/>
      <c r="AP38" s="625"/>
      <c r="AQ38" s="625"/>
      <c r="AR38" s="629"/>
      <c r="AS38" s="625"/>
      <c r="AT38" s="625"/>
      <c r="AU38" s="625"/>
      <c r="AV38" s="629"/>
      <c r="AW38" s="625"/>
      <c r="AX38" s="625"/>
      <c r="AY38" s="625"/>
      <c r="AZ38" s="211"/>
      <c r="BA38" s="163"/>
      <c r="BB38" s="163"/>
      <c r="BC38" s="163"/>
      <c r="BD38" s="211"/>
      <c r="BE38" s="163"/>
      <c r="BF38" s="163"/>
      <c r="BG38" s="163"/>
      <c r="BH38" s="211"/>
      <c r="BI38" s="163"/>
      <c r="BJ38" s="163"/>
      <c r="BK38" s="163"/>
      <c r="BL38" s="211"/>
      <c r="BM38" s="163"/>
      <c r="BN38" s="163"/>
      <c r="BO38" s="163"/>
      <c r="BP38" s="211"/>
      <c r="BQ38" s="163"/>
      <c r="BR38" s="163"/>
      <c r="BS38" s="163"/>
      <c r="BT38" s="211"/>
      <c r="BU38" s="125"/>
    </row>
    <row r="39" spans="3:73" x14ac:dyDescent="0.25">
      <c r="C39" s="124"/>
      <c r="D39" s="670" t="s">
        <v>6</v>
      </c>
      <c r="E39" s="670"/>
      <c r="F39" s="670"/>
      <c r="G39" s="6"/>
      <c r="H39" s="6"/>
      <c r="I39" s="6"/>
      <c r="J39" s="6"/>
      <c r="K39" s="6"/>
      <c r="L39" s="6"/>
      <c r="M39" s="6"/>
      <c r="N39" s="6"/>
      <c r="O39" s="6"/>
      <c r="P39" s="6"/>
      <c r="Q39" s="6"/>
      <c r="R39" s="6"/>
      <c r="S39" s="6"/>
      <c r="T39" s="6"/>
      <c r="V39" s="124"/>
      <c r="W39" s="546"/>
      <c r="X39" s="80">
        <f t="shared" si="2"/>
        <v>41796</v>
      </c>
      <c r="Y39" s="625"/>
      <c r="Z39" s="625"/>
      <c r="AA39" s="625"/>
      <c r="AB39" s="629"/>
      <c r="AC39" s="640"/>
      <c r="AD39" s="640"/>
      <c r="AE39" s="640"/>
      <c r="AF39" s="691"/>
      <c r="AG39" s="640"/>
      <c r="AH39" s="640"/>
      <c r="AI39" s="640"/>
      <c r="AJ39" s="629"/>
      <c r="AK39" s="625"/>
      <c r="AL39" s="625"/>
      <c r="AM39" s="625"/>
      <c r="AN39" s="629"/>
      <c r="AO39" s="625"/>
      <c r="AP39" s="625"/>
      <c r="AQ39" s="625"/>
      <c r="AR39" s="629"/>
      <c r="AS39" s="625"/>
      <c r="AT39" s="625"/>
      <c r="AU39" s="625"/>
      <c r="AV39" s="629"/>
      <c r="AW39" s="625"/>
      <c r="AX39" s="625"/>
      <c r="AY39" s="625"/>
      <c r="AZ39" s="211"/>
      <c r="BA39" s="625"/>
      <c r="BB39" s="625"/>
      <c r="BC39" s="625"/>
      <c r="BD39" s="211"/>
      <c r="BE39" s="163"/>
      <c r="BF39" s="163"/>
      <c r="BG39" s="163"/>
      <c r="BH39" s="211"/>
      <c r="BI39" s="163"/>
      <c r="BJ39" s="163"/>
      <c r="BK39" s="163"/>
      <c r="BL39" s="211"/>
      <c r="BM39" s="163"/>
      <c r="BN39" s="163"/>
      <c r="BO39" s="163"/>
      <c r="BP39" s="211"/>
      <c r="BQ39" s="163"/>
      <c r="BR39" s="163"/>
      <c r="BS39" s="163"/>
      <c r="BT39" s="211"/>
      <c r="BU39" s="125"/>
    </row>
    <row r="40" spans="3:73" ht="15.75" customHeight="1" x14ac:dyDescent="0.25">
      <c r="C40" s="124"/>
      <c r="D40" s="671" t="s">
        <v>11</v>
      </c>
      <c r="E40" s="671"/>
      <c r="F40" s="671"/>
      <c r="G40" s="130">
        <f t="shared" ref="G40:T40" si="3">SUM(G33:G39)</f>
        <v>0</v>
      </c>
      <c r="H40" s="130">
        <f t="shared" si="3"/>
        <v>0</v>
      </c>
      <c r="I40" s="130">
        <f t="shared" si="3"/>
        <v>0</v>
      </c>
      <c r="J40" s="130">
        <f t="shared" si="3"/>
        <v>0</v>
      </c>
      <c r="K40" s="130">
        <f t="shared" si="3"/>
        <v>0</v>
      </c>
      <c r="L40" s="130">
        <f t="shared" si="3"/>
        <v>0</v>
      </c>
      <c r="M40" s="130">
        <f>SUM(M33:M39)</f>
        <v>0</v>
      </c>
      <c r="N40" s="130">
        <f t="shared" si="3"/>
        <v>0</v>
      </c>
      <c r="O40" s="130">
        <f t="shared" si="3"/>
        <v>0</v>
      </c>
      <c r="P40" s="130">
        <f t="shared" si="3"/>
        <v>0</v>
      </c>
      <c r="Q40" s="130">
        <f t="shared" si="3"/>
        <v>0</v>
      </c>
      <c r="R40" s="130">
        <f t="shared" si="3"/>
        <v>0</v>
      </c>
      <c r="S40" s="130">
        <f t="shared" si="3"/>
        <v>0</v>
      </c>
      <c r="T40" s="130">
        <f t="shared" si="3"/>
        <v>0</v>
      </c>
      <c r="V40" s="124"/>
      <c r="W40" s="546"/>
      <c r="X40" s="80">
        <f t="shared" si="2"/>
        <v>41827</v>
      </c>
      <c r="Y40" s="625"/>
      <c r="Z40" s="625"/>
      <c r="AA40" s="625"/>
      <c r="AB40" s="629"/>
      <c r="AC40" s="640"/>
      <c r="AD40" s="640"/>
      <c r="AE40" s="640"/>
      <c r="AF40" s="691"/>
      <c r="AG40" s="640"/>
      <c r="AH40" s="640"/>
      <c r="AI40" s="640"/>
      <c r="AJ40" s="629"/>
      <c r="AK40" s="625"/>
      <c r="AL40" s="625"/>
      <c r="AM40" s="625"/>
      <c r="AN40" s="629"/>
      <c r="AO40" s="625"/>
      <c r="AP40" s="625"/>
      <c r="AQ40" s="625"/>
      <c r="AR40" s="629"/>
      <c r="AS40" s="625"/>
      <c r="AT40" s="625"/>
      <c r="AU40" s="625"/>
      <c r="AV40" s="629"/>
      <c r="AW40" s="625"/>
      <c r="AX40" s="625"/>
      <c r="AY40" s="625"/>
      <c r="AZ40" s="211"/>
      <c r="BA40" s="625"/>
      <c r="BB40" s="625"/>
      <c r="BC40" s="625"/>
      <c r="BD40" s="211"/>
      <c r="BE40" s="625"/>
      <c r="BF40" s="625"/>
      <c r="BG40" s="625"/>
      <c r="BH40" s="211"/>
      <c r="BI40" s="163"/>
      <c r="BJ40" s="163"/>
      <c r="BK40" s="163"/>
      <c r="BL40" s="211"/>
      <c r="BM40" s="163"/>
      <c r="BN40" s="163"/>
      <c r="BO40" s="163"/>
      <c r="BP40" s="211"/>
      <c r="BQ40" s="163"/>
      <c r="BR40" s="163"/>
      <c r="BS40" s="163"/>
      <c r="BT40" s="211"/>
      <c r="BU40" s="125"/>
    </row>
    <row r="41" spans="3:73" ht="15.75" customHeight="1" x14ac:dyDescent="0.25">
      <c r="C41" s="124"/>
      <c r="D41" s="95"/>
      <c r="E41" s="95"/>
      <c r="F41" s="95"/>
      <c r="G41" s="95"/>
      <c r="H41" s="95"/>
      <c r="I41" s="95"/>
      <c r="J41" s="95"/>
      <c r="K41" s="95"/>
      <c r="L41" s="95"/>
      <c r="M41" s="95"/>
      <c r="N41" s="95"/>
      <c r="O41" s="95"/>
      <c r="P41" s="95"/>
      <c r="Q41" s="95"/>
      <c r="R41" s="95"/>
      <c r="S41" s="95"/>
      <c r="T41" s="125"/>
      <c r="U41" s="95"/>
      <c r="V41" s="124"/>
      <c r="W41" s="546"/>
      <c r="X41" s="80">
        <f t="shared" si="2"/>
        <v>41858</v>
      </c>
      <c r="Y41" s="625"/>
      <c r="Z41" s="625"/>
      <c r="AA41" s="625"/>
      <c r="AB41" s="629"/>
      <c r="AC41" s="640"/>
      <c r="AD41" s="640"/>
      <c r="AE41" s="640"/>
      <c r="AF41" s="691"/>
      <c r="AG41" s="640"/>
      <c r="AH41" s="640"/>
      <c r="AI41" s="640"/>
      <c r="AJ41" s="629"/>
      <c r="AK41" s="625"/>
      <c r="AL41" s="625"/>
      <c r="AM41" s="625"/>
      <c r="AN41" s="629"/>
      <c r="AO41" s="625"/>
      <c r="AP41" s="625"/>
      <c r="AQ41" s="625"/>
      <c r="AR41" s="629"/>
      <c r="AS41" s="625"/>
      <c r="AT41" s="625"/>
      <c r="AU41" s="625"/>
      <c r="AV41" s="629"/>
      <c r="AW41" s="625"/>
      <c r="AX41" s="625"/>
      <c r="AY41" s="625"/>
      <c r="AZ41" s="211"/>
      <c r="BA41" s="625"/>
      <c r="BB41" s="625"/>
      <c r="BC41" s="625"/>
      <c r="BD41" s="211"/>
      <c r="BE41" s="625"/>
      <c r="BF41" s="625"/>
      <c r="BG41" s="625"/>
      <c r="BH41" s="211"/>
      <c r="BI41" s="625"/>
      <c r="BJ41" s="625"/>
      <c r="BK41" s="625"/>
      <c r="BL41" s="211"/>
      <c r="BM41" s="163"/>
      <c r="BN41" s="163"/>
      <c r="BO41" s="163"/>
      <c r="BP41" s="211"/>
      <c r="BQ41" s="163"/>
      <c r="BR41" s="163"/>
      <c r="BS41" s="163"/>
      <c r="BT41" s="211"/>
      <c r="BU41" s="125"/>
    </row>
    <row r="42" spans="3:73" ht="15.75" customHeight="1" thickBot="1" x14ac:dyDescent="0.3">
      <c r="C42" s="136"/>
      <c r="D42" s="139"/>
      <c r="E42" s="139"/>
      <c r="F42" s="139"/>
      <c r="G42" s="139"/>
      <c r="H42" s="139"/>
      <c r="I42" s="139"/>
      <c r="J42" s="139"/>
      <c r="K42" s="139"/>
      <c r="L42" s="139"/>
      <c r="M42" s="139"/>
      <c r="N42" s="139"/>
      <c r="O42" s="139"/>
      <c r="P42" s="139"/>
      <c r="Q42" s="139"/>
      <c r="R42" s="139"/>
      <c r="S42" s="139"/>
      <c r="T42" s="140"/>
      <c r="U42" s="95"/>
      <c r="V42" s="124"/>
      <c r="W42" s="546"/>
      <c r="X42" s="80">
        <f t="shared" si="2"/>
        <v>41889</v>
      </c>
      <c r="Y42" s="625"/>
      <c r="Z42" s="625"/>
      <c r="AA42" s="625"/>
      <c r="AB42" s="629"/>
      <c r="AC42" s="640"/>
      <c r="AD42" s="640"/>
      <c r="AE42" s="640"/>
      <c r="AF42" s="691"/>
      <c r="AG42" s="640"/>
      <c r="AH42" s="640"/>
      <c r="AI42" s="640"/>
      <c r="AJ42" s="629"/>
      <c r="AK42" s="625"/>
      <c r="AL42" s="625"/>
      <c r="AM42" s="625"/>
      <c r="AN42" s="629"/>
      <c r="AO42" s="625"/>
      <c r="AP42" s="625"/>
      <c r="AQ42" s="625"/>
      <c r="AR42" s="629"/>
      <c r="AS42" s="625"/>
      <c r="AT42" s="625"/>
      <c r="AU42" s="625"/>
      <c r="AV42" s="629"/>
      <c r="AW42" s="625"/>
      <c r="AX42" s="625"/>
      <c r="AY42" s="625"/>
      <c r="AZ42" s="211"/>
      <c r="BA42" s="625"/>
      <c r="BB42" s="625"/>
      <c r="BC42" s="625"/>
      <c r="BD42" s="211"/>
      <c r="BE42" s="625"/>
      <c r="BF42" s="625"/>
      <c r="BG42" s="625"/>
      <c r="BH42" s="211"/>
      <c r="BI42" s="625"/>
      <c r="BJ42" s="625"/>
      <c r="BK42" s="625"/>
      <c r="BL42" s="211"/>
      <c r="BM42" s="625"/>
      <c r="BN42" s="625"/>
      <c r="BO42" s="625"/>
      <c r="BP42" s="211"/>
      <c r="BQ42" s="163"/>
      <c r="BR42" s="163"/>
      <c r="BS42" s="163"/>
      <c r="BT42" s="211"/>
      <c r="BU42" s="125"/>
    </row>
    <row r="43" spans="3:73" ht="15.75" customHeight="1" x14ac:dyDescent="0.25">
      <c r="V43" s="124"/>
      <c r="W43" s="546"/>
      <c r="X43" s="80">
        <f t="shared" si="2"/>
        <v>41920</v>
      </c>
      <c r="Y43" s="625"/>
      <c r="Z43" s="625"/>
      <c r="AA43" s="625"/>
      <c r="AB43" s="629"/>
      <c r="AC43" s="640"/>
      <c r="AD43" s="640"/>
      <c r="AE43" s="640"/>
      <c r="AF43" s="691"/>
      <c r="AG43" s="640"/>
      <c r="AH43" s="640"/>
      <c r="AI43" s="640"/>
      <c r="AJ43" s="629"/>
      <c r="AK43" s="625"/>
      <c r="AL43" s="625"/>
      <c r="AM43" s="625"/>
      <c r="AN43" s="629"/>
      <c r="AO43" s="625"/>
      <c r="AP43" s="625"/>
      <c r="AQ43" s="625"/>
      <c r="AR43" s="629"/>
      <c r="AS43" s="625"/>
      <c r="AT43" s="625"/>
      <c r="AU43" s="625"/>
      <c r="AV43" s="629"/>
      <c r="AW43" s="625"/>
      <c r="AX43" s="625"/>
      <c r="AY43" s="625"/>
      <c r="AZ43" s="211"/>
      <c r="BA43" s="625"/>
      <c r="BB43" s="625"/>
      <c r="BC43" s="625"/>
      <c r="BD43" s="211"/>
      <c r="BE43" s="625"/>
      <c r="BF43" s="625"/>
      <c r="BG43" s="625"/>
      <c r="BH43" s="211"/>
      <c r="BI43" s="625"/>
      <c r="BJ43" s="625"/>
      <c r="BK43" s="625"/>
      <c r="BL43" s="211"/>
      <c r="BM43" s="625"/>
      <c r="BN43" s="625"/>
      <c r="BO43" s="625"/>
      <c r="BP43" s="211"/>
      <c r="BQ43" s="625"/>
      <c r="BR43" s="625"/>
      <c r="BS43" s="625"/>
      <c r="BT43" s="211"/>
      <c r="BU43" s="125"/>
    </row>
    <row r="44" spans="3:73" ht="15.75" customHeight="1" x14ac:dyDescent="0.25">
      <c r="D44" s="164" t="s">
        <v>117</v>
      </c>
      <c r="E44" s="165"/>
      <c r="F44" s="165"/>
      <c r="G44" s="165"/>
      <c r="H44" s="165"/>
      <c r="I44" s="165"/>
      <c r="J44" s="165"/>
      <c r="K44" s="165"/>
      <c r="L44" s="165"/>
      <c r="M44" s="165"/>
      <c r="N44" s="165"/>
      <c r="O44" s="165"/>
      <c r="V44" s="124"/>
      <c r="W44" s="546"/>
      <c r="X44" s="80">
        <f t="shared" si="2"/>
        <v>41951</v>
      </c>
      <c r="Y44" s="36"/>
      <c r="Z44" s="36"/>
      <c r="AA44" s="36"/>
      <c r="AB44" s="166">
        <f>(Y44-AA44)*0.05</f>
        <v>0</v>
      </c>
      <c r="AC44" s="640"/>
      <c r="AD44" s="640"/>
      <c r="AE44" s="640"/>
      <c r="AF44" s="691"/>
      <c r="AG44" s="640"/>
      <c r="AH44" s="640"/>
      <c r="AI44" s="640"/>
      <c r="AJ44" s="629"/>
      <c r="AK44" s="625"/>
      <c r="AL44" s="625"/>
      <c r="AM44" s="625"/>
      <c r="AN44" s="629"/>
      <c r="AO44" s="625"/>
      <c r="AP44" s="625"/>
      <c r="AQ44" s="625"/>
      <c r="AR44" s="629"/>
      <c r="AS44" s="625"/>
      <c r="AT44" s="625"/>
      <c r="AU44" s="625"/>
      <c r="AV44" s="629"/>
      <c r="AW44" s="625"/>
      <c r="AX44" s="625"/>
      <c r="AY44" s="625"/>
      <c r="AZ44" s="211"/>
      <c r="BA44" s="625"/>
      <c r="BB44" s="625"/>
      <c r="BC44" s="625"/>
      <c r="BD44" s="211"/>
      <c r="BE44" s="625"/>
      <c r="BF44" s="625"/>
      <c r="BG44" s="625"/>
      <c r="BH44" s="211"/>
      <c r="BI44" s="625"/>
      <c r="BJ44" s="625"/>
      <c r="BK44" s="625"/>
      <c r="BL44" s="211"/>
      <c r="BM44" s="625"/>
      <c r="BN44" s="625"/>
      <c r="BO44" s="625"/>
      <c r="BP44" s="211"/>
      <c r="BQ44" s="625"/>
      <c r="BR44" s="625"/>
      <c r="BS44" s="625"/>
      <c r="BT44" s="211"/>
      <c r="BU44" s="125"/>
    </row>
    <row r="45" spans="3:73" ht="15" customHeight="1" x14ac:dyDescent="0.25">
      <c r="D45" s="672" t="s">
        <v>61</v>
      </c>
      <c r="E45" s="673"/>
      <c r="F45" s="673"/>
      <c r="G45" s="673"/>
      <c r="H45" s="673"/>
      <c r="I45" s="673"/>
      <c r="J45" s="673"/>
      <c r="K45" s="673"/>
      <c r="L45" s="673"/>
      <c r="M45" s="673"/>
      <c r="N45" s="673"/>
      <c r="O45" s="673"/>
      <c r="P45" s="673"/>
      <c r="Q45" s="674"/>
      <c r="V45" s="124"/>
      <c r="W45" s="546"/>
      <c r="X45" s="80">
        <f t="shared" si="2"/>
        <v>41982</v>
      </c>
      <c r="Y45" s="36"/>
      <c r="Z45" s="36"/>
      <c r="AA45" s="36"/>
      <c r="AB45" s="166">
        <f>(Y45-AA45)*0.1</f>
        <v>0</v>
      </c>
      <c r="AC45" s="36"/>
      <c r="AD45" s="36"/>
      <c r="AE45" s="36"/>
      <c r="AF45" s="166">
        <f>(AC45-AE45)*0.05</f>
        <v>0</v>
      </c>
      <c r="AG45" s="640"/>
      <c r="AH45" s="640"/>
      <c r="AI45" s="640"/>
      <c r="AJ45" s="629"/>
      <c r="AK45" s="625"/>
      <c r="AL45" s="625"/>
      <c r="AM45" s="625"/>
      <c r="AN45" s="629"/>
      <c r="AO45" s="625"/>
      <c r="AP45" s="625"/>
      <c r="AQ45" s="625"/>
      <c r="AR45" s="629"/>
      <c r="AS45" s="625"/>
      <c r="AT45" s="625"/>
      <c r="AU45" s="625"/>
      <c r="AV45" s="629"/>
      <c r="AW45" s="625"/>
      <c r="AX45" s="625"/>
      <c r="AY45" s="625"/>
      <c r="AZ45" s="211"/>
      <c r="BA45" s="625"/>
      <c r="BB45" s="625"/>
      <c r="BC45" s="625"/>
      <c r="BD45" s="211"/>
      <c r="BE45" s="625"/>
      <c r="BF45" s="625"/>
      <c r="BG45" s="625"/>
      <c r="BH45" s="211"/>
      <c r="BI45" s="625"/>
      <c r="BJ45" s="625"/>
      <c r="BK45" s="625"/>
      <c r="BL45" s="211"/>
      <c r="BM45" s="625"/>
      <c r="BN45" s="625"/>
      <c r="BO45" s="625"/>
      <c r="BP45" s="211"/>
      <c r="BQ45" s="625"/>
      <c r="BR45" s="625"/>
      <c r="BS45" s="625"/>
      <c r="BT45" s="211"/>
      <c r="BU45" s="125"/>
    </row>
    <row r="46" spans="3:73" ht="15.75" customHeight="1" x14ac:dyDescent="0.25">
      <c r="D46" s="675" t="s">
        <v>57</v>
      </c>
      <c r="E46" s="676"/>
      <c r="F46" s="676"/>
      <c r="G46" s="676"/>
      <c r="H46" s="676"/>
      <c r="I46" s="676"/>
      <c r="J46" s="676"/>
      <c r="K46" s="676"/>
      <c r="L46" s="676"/>
      <c r="M46" s="676"/>
      <c r="N46" s="676"/>
      <c r="O46" s="676"/>
      <c r="P46" s="676"/>
      <c r="Q46" s="677"/>
      <c r="V46" s="124"/>
      <c r="W46" s="546"/>
      <c r="X46" s="80">
        <f t="shared" si="2"/>
        <v>42013</v>
      </c>
      <c r="Y46" s="36"/>
      <c r="Z46" s="36"/>
      <c r="AA46" s="36"/>
      <c r="AB46" s="166">
        <f>(Y46-AA46)*0.15</f>
        <v>0</v>
      </c>
      <c r="AC46" s="36"/>
      <c r="AD46" s="36"/>
      <c r="AE46" s="36"/>
      <c r="AF46" s="166">
        <f>(AC46-AE46)*0.1</f>
        <v>0</v>
      </c>
      <c r="AG46" s="36"/>
      <c r="AH46" s="36"/>
      <c r="AI46" s="36"/>
      <c r="AJ46" s="166">
        <f>(AG46-AI46)*0.05</f>
        <v>0</v>
      </c>
      <c r="AK46" s="625"/>
      <c r="AL46" s="625"/>
      <c r="AM46" s="625"/>
      <c r="AN46" s="629"/>
      <c r="AO46" s="625"/>
      <c r="AP46" s="625"/>
      <c r="AQ46" s="625"/>
      <c r="AR46" s="629"/>
      <c r="AS46" s="625"/>
      <c r="AT46" s="625"/>
      <c r="AU46" s="625"/>
      <c r="AV46" s="629"/>
      <c r="AW46" s="625"/>
      <c r="AX46" s="625"/>
      <c r="AY46" s="625"/>
      <c r="AZ46" s="211"/>
      <c r="BA46" s="625"/>
      <c r="BB46" s="625"/>
      <c r="BC46" s="625"/>
      <c r="BD46" s="211"/>
      <c r="BE46" s="625"/>
      <c r="BF46" s="625"/>
      <c r="BG46" s="625"/>
      <c r="BH46" s="211"/>
      <c r="BI46" s="625"/>
      <c r="BJ46" s="625"/>
      <c r="BK46" s="625"/>
      <c r="BL46" s="211"/>
      <c r="BM46" s="625"/>
      <c r="BN46" s="625"/>
      <c r="BO46" s="625"/>
      <c r="BP46" s="211"/>
      <c r="BQ46" s="625"/>
      <c r="BR46" s="625"/>
      <c r="BS46" s="625"/>
      <c r="BT46" s="211"/>
      <c r="BU46" s="125"/>
    </row>
    <row r="47" spans="3:73" ht="15.75" customHeight="1" x14ac:dyDescent="0.25">
      <c r="D47" s="678" t="s">
        <v>58</v>
      </c>
      <c r="E47" s="679"/>
      <c r="F47" s="679"/>
      <c r="G47" s="679"/>
      <c r="H47" s="679"/>
      <c r="I47" s="679"/>
      <c r="J47" s="679"/>
      <c r="K47" s="679"/>
      <c r="L47" s="679"/>
      <c r="M47" s="679"/>
      <c r="N47" s="679"/>
      <c r="O47" s="679"/>
      <c r="P47" s="679"/>
      <c r="Q47" s="680"/>
      <c r="V47" s="124"/>
      <c r="W47" s="546"/>
      <c r="X47" s="80">
        <f t="shared" si="2"/>
        <v>42044</v>
      </c>
      <c r="Y47" s="36"/>
      <c r="Z47" s="36"/>
      <c r="AA47" s="36"/>
      <c r="AB47" s="166">
        <f>(Y47-AA47)*0.2</f>
        <v>0</v>
      </c>
      <c r="AC47" s="36"/>
      <c r="AD47" s="36"/>
      <c r="AE47" s="36"/>
      <c r="AF47" s="166">
        <f>(AC47-AE47)*0.15</f>
        <v>0</v>
      </c>
      <c r="AG47" s="36"/>
      <c r="AH47" s="36"/>
      <c r="AI47" s="36"/>
      <c r="AJ47" s="166">
        <f>(AG47-AI47)*0.1</f>
        <v>0</v>
      </c>
      <c r="AK47" s="36"/>
      <c r="AL47" s="36"/>
      <c r="AM47" s="36"/>
      <c r="AN47" s="166">
        <f>(AK47-AM47)*0.05</f>
        <v>0</v>
      </c>
      <c r="AO47" s="625"/>
      <c r="AP47" s="625"/>
      <c r="AQ47" s="625"/>
      <c r="AR47" s="629"/>
      <c r="AS47" s="625"/>
      <c r="AT47" s="625"/>
      <c r="AU47" s="625"/>
      <c r="AV47" s="629"/>
      <c r="AW47" s="625"/>
      <c r="AX47" s="625"/>
      <c r="AY47" s="625"/>
      <c r="AZ47" s="211"/>
      <c r="BA47" s="625"/>
      <c r="BB47" s="625"/>
      <c r="BC47" s="625"/>
      <c r="BD47" s="211"/>
      <c r="BE47" s="625"/>
      <c r="BF47" s="625"/>
      <c r="BG47" s="625"/>
      <c r="BH47" s="211"/>
      <c r="BI47" s="625"/>
      <c r="BJ47" s="625"/>
      <c r="BK47" s="625"/>
      <c r="BL47" s="211"/>
      <c r="BM47" s="625"/>
      <c r="BN47" s="625"/>
      <c r="BO47" s="625"/>
      <c r="BP47" s="211"/>
      <c r="BQ47" s="625"/>
      <c r="BR47" s="625"/>
      <c r="BS47" s="625"/>
      <c r="BT47" s="211"/>
      <c r="BU47" s="125"/>
    </row>
    <row r="48" spans="3:73" ht="15.75" customHeight="1" x14ac:dyDescent="0.25">
      <c r="D48" s="167" t="s">
        <v>49</v>
      </c>
      <c r="E48" s="681" t="s">
        <v>215</v>
      </c>
      <c r="F48" s="682"/>
      <c r="G48" s="682"/>
      <c r="H48" s="682"/>
      <c r="I48" s="682"/>
      <c r="J48" s="682"/>
      <c r="K48" s="682"/>
      <c r="L48" s="682"/>
      <c r="M48" s="682"/>
      <c r="N48" s="682"/>
      <c r="O48" s="682"/>
      <c r="P48" s="682"/>
      <c r="Q48" s="683"/>
      <c r="V48" s="124"/>
      <c r="W48" s="546"/>
      <c r="X48" s="80">
        <f t="shared" si="2"/>
        <v>42075</v>
      </c>
      <c r="Y48" s="36"/>
      <c r="Z48" s="36"/>
      <c r="AA48" s="36"/>
      <c r="AB48" s="166">
        <f>(Y48-AA48)*0.25</f>
        <v>0</v>
      </c>
      <c r="AC48" s="36"/>
      <c r="AD48" s="36"/>
      <c r="AE48" s="36"/>
      <c r="AF48" s="166">
        <f>(AC48-AE48)*0.2</f>
        <v>0</v>
      </c>
      <c r="AG48" s="36"/>
      <c r="AH48" s="36"/>
      <c r="AI48" s="36"/>
      <c r="AJ48" s="166">
        <f>(AG48-AI48)*0.15</f>
        <v>0</v>
      </c>
      <c r="AK48" s="36"/>
      <c r="AL48" s="36"/>
      <c r="AM48" s="36"/>
      <c r="AN48" s="166">
        <f>(AK48-AM48)*0.1</f>
        <v>0</v>
      </c>
      <c r="AO48" s="36"/>
      <c r="AP48" s="36"/>
      <c r="AQ48" s="36"/>
      <c r="AR48" s="166">
        <f>(AO48-AQ48)*0.05</f>
        <v>0</v>
      </c>
      <c r="AS48" s="625"/>
      <c r="AT48" s="625"/>
      <c r="AU48" s="625"/>
      <c r="AV48" s="629"/>
      <c r="AW48" s="625"/>
      <c r="AX48" s="625"/>
      <c r="AY48" s="625"/>
      <c r="AZ48" s="211"/>
      <c r="BA48" s="625"/>
      <c r="BB48" s="625"/>
      <c r="BC48" s="625"/>
      <c r="BD48" s="211"/>
      <c r="BE48" s="625"/>
      <c r="BF48" s="625"/>
      <c r="BG48" s="625"/>
      <c r="BH48" s="211"/>
      <c r="BI48" s="625"/>
      <c r="BJ48" s="625"/>
      <c r="BK48" s="625"/>
      <c r="BL48" s="211"/>
      <c r="BM48" s="625"/>
      <c r="BN48" s="625"/>
      <c r="BO48" s="625"/>
      <c r="BP48" s="211"/>
      <c r="BQ48" s="625"/>
      <c r="BR48" s="625"/>
      <c r="BS48" s="625"/>
      <c r="BT48" s="211"/>
      <c r="BU48" s="125"/>
    </row>
    <row r="49" spans="4:73" ht="15.75" customHeight="1" x14ac:dyDescent="0.25">
      <c r="D49" s="168" t="s">
        <v>22</v>
      </c>
      <c r="E49" s="622" t="s">
        <v>78</v>
      </c>
      <c r="F49" s="623"/>
      <c r="G49" s="623"/>
      <c r="H49" s="623"/>
      <c r="I49" s="623"/>
      <c r="J49" s="623"/>
      <c r="K49" s="623"/>
      <c r="L49" s="623"/>
      <c r="M49" s="623"/>
      <c r="N49" s="623"/>
      <c r="O49" s="623"/>
      <c r="P49" s="623"/>
      <c r="Q49" s="624"/>
      <c r="V49" s="124"/>
      <c r="W49" s="546"/>
      <c r="X49" s="80">
        <f t="shared" si="2"/>
        <v>42106</v>
      </c>
      <c r="Y49" s="36"/>
      <c r="Z49" s="36"/>
      <c r="AA49" s="36"/>
      <c r="AB49" s="166">
        <f>(Y49-AA49)*0.3</f>
        <v>0</v>
      </c>
      <c r="AC49" s="36"/>
      <c r="AD49" s="36"/>
      <c r="AE49" s="36"/>
      <c r="AF49" s="166">
        <f>(AC49-AE49)*0.25</f>
        <v>0</v>
      </c>
      <c r="AG49" s="36"/>
      <c r="AH49" s="36"/>
      <c r="AI49" s="36"/>
      <c r="AJ49" s="166">
        <f>(AG49-AI49)*0.2</f>
        <v>0</v>
      </c>
      <c r="AK49" s="36"/>
      <c r="AL49" s="36"/>
      <c r="AM49" s="36"/>
      <c r="AN49" s="166">
        <f>(AK49-AM49)*0.15</f>
        <v>0</v>
      </c>
      <c r="AO49" s="36"/>
      <c r="AP49" s="36"/>
      <c r="AQ49" s="36"/>
      <c r="AR49" s="166">
        <f>(AO49-AQ49)*0.1</f>
        <v>0</v>
      </c>
      <c r="AS49" s="36"/>
      <c r="AT49" s="36"/>
      <c r="AU49" s="36"/>
      <c r="AV49" s="166">
        <f>(AS49-AU49)*0.05</f>
        <v>0</v>
      </c>
      <c r="AW49" s="625"/>
      <c r="AX49" s="625"/>
      <c r="AY49" s="625"/>
      <c r="AZ49" s="216"/>
      <c r="BA49" s="625"/>
      <c r="BB49" s="625"/>
      <c r="BC49" s="625"/>
      <c r="BD49" s="216"/>
      <c r="BE49" s="625"/>
      <c r="BF49" s="625"/>
      <c r="BG49" s="625"/>
      <c r="BH49" s="216"/>
      <c r="BI49" s="625"/>
      <c r="BJ49" s="625"/>
      <c r="BK49" s="625"/>
      <c r="BL49" s="216"/>
      <c r="BM49" s="625"/>
      <c r="BN49" s="625"/>
      <c r="BO49" s="625"/>
      <c r="BP49" s="216"/>
      <c r="BQ49" s="625"/>
      <c r="BR49" s="625"/>
      <c r="BS49" s="625"/>
      <c r="BT49" s="216"/>
      <c r="BU49" s="125"/>
    </row>
    <row r="50" spans="4:73" ht="15.75" customHeight="1" x14ac:dyDescent="0.25">
      <c r="D50" s="473" t="s">
        <v>55</v>
      </c>
      <c r="E50" s="661" t="s">
        <v>79</v>
      </c>
      <c r="F50" s="662"/>
      <c r="G50" s="662"/>
      <c r="H50" s="662"/>
      <c r="I50" s="662"/>
      <c r="J50" s="662"/>
      <c r="K50" s="662"/>
      <c r="L50" s="662"/>
      <c r="M50" s="662"/>
      <c r="N50" s="662"/>
      <c r="O50" s="662"/>
      <c r="P50" s="662"/>
      <c r="Q50" s="663"/>
      <c r="V50" s="124"/>
      <c r="W50" s="546"/>
      <c r="X50" s="80">
        <f t="shared" si="2"/>
        <v>42137</v>
      </c>
      <c r="Y50" s="36"/>
      <c r="Z50" s="36"/>
      <c r="AA50" s="36"/>
      <c r="AB50" s="166">
        <f>(Y50-AA50)*0.35</f>
        <v>0</v>
      </c>
      <c r="AC50" s="36"/>
      <c r="AD50" s="36"/>
      <c r="AE50" s="36"/>
      <c r="AF50" s="166">
        <f>(AC50-AE50)*0.3</f>
        <v>0</v>
      </c>
      <c r="AG50" s="36"/>
      <c r="AH50" s="36"/>
      <c r="AI50" s="36"/>
      <c r="AJ50" s="166">
        <f>(AG50-AI50)*0.25</f>
        <v>0</v>
      </c>
      <c r="AK50" s="36"/>
      <c r="AL50" s="36"/>
      <c r="AM50" s="36"/>
      <c r="AN50" s="166">
        <f>(AK50-AM50)*0.2</f>
        <v>0</v>
      </c>
      <c r="AO50" s="36"/>
      <c r="AP50" s="36"/>
      <c r="AQ50" s="36"/>
      <c r="AR50" s="166">
        <f>(AO50-AQ50)*0.15</f>
        <v>0</v>
      </c>
      <c r="AS50" s="36"/>
      <c r="AT50" s="36"/>
      <c r="AU50" s="36"/>
      <c r="AV50" s="166">
        <f>(AS50-AU50)*0.1</f>
        <v>0</v>
      </c>
      <c r="AW50" s="36"/>
      <c r="AX50" s="36"/>
      <c r="AY50" s="36"/>
      <c r="AZ50" s="166">
        <f>(AW50-AY50)*0.05</f>
        <v>0</v>
      </c>
      <c r="BA50" s="625"/>
      <c r="BB50" s="625"/>
      <c r="BC50" s="625"/>
      <c r="BD50" s="216"/>
      <c r="BE50" s="625"/>
      <c r="BF50" s="625"/>
      <c r="BG50" s="625"/>
      <c r="BH50" s="216"/>
      <c r="BI50" s="625"/>
      <c r="BJ50" s="625"/>
      <c r="BK50" s="625"/>
      <c r="BL50" s="216"/>
      <c r="BM50" s="625"/>
      <c r="BN50" s="625"/>
      <c r="BO50" s="625"/>
      <c r="BP50" s="216"/>
      <c r="BQ50" s="625"/>
      <c r="BR50" s="625"/>
      <c r="BS50" s="625"/>
      <c r="BT50" s="216"/>
      <c r="BU50" s="125"/>
    </row>
    <row r="51" spans="4:73" ht="15.75" customHeight="1" x14ac:dyDescent="0.25">
      <c r="D51" s="659"/>
      <c r="E51" s="664" t="s">
        <v>15</v>
      </c>
      <c r="F51" s="665"/>
      <c r="G51" s="665"/>
      <c r="H51" s="665"/>
      <c r="I51" s="665"/>
      <c r="J51" s="665"/>
      <c r="K51" s="665"/>
      <c r="L51" s="665"/>
      <c r="M51" s="665"/>
      <c r="N51" s="665"/>
      <c r="O51" s="665"/>
      <c r="P51" s="665"/>
      <c r="Q51" s="666"/>
      <c r="V51" s="124"/>
      <c r="W51" s="546"/>
      <c r="X51" s="80">
        <f t="shared" si="2"/>
        <v>42168</v>
      </c>
      <c r="Y51" s="36"/>
      <c r="Z51" s="36"/>
      <c r="AA51" s="36"/>
      <c r="AB51" s="166">
        <f>(Y51-AA51)*0.4</f>
        <v>0</v>
      </c>
      <c r="AC51" s="36"/>
      <c r="AD51" s="36"/>
      <c r="AE51" s="36"/>
      <c r="AF51" s="166">
        <f>(AC51-AE51)*0.35</f>
        <v>0</v>
      </c>
      <c r="AG51" s="36"/>
      <c r="AH51" s="36"/>
      <c r="AI51" s="36"/>
      <c r="AJ51" s="166">
        <f>(AG51-AI51)*0.3</f>
        <v>0</v>
      </c>
      <c r="AK51" s="36"/>
      <c r="AL51" s="36"/>
      <c r="AM51" s="36"/>
      <c r="AN51" s="166">
        <f>(AK51-AM51)*0.25</f>
        <v>0</v>
      </c>
      <c r="AO51" s="36"/>
      <c r="AP51" s="36"/>
      <c r="AQ51" s="36"/>
      <c r="AR51" s="166">
        <f>(AO51-AQ51)*0.2</f>
        <v>0</v>
      </c>
      <c r="AS51" s="36"/>
      <c r="AT51" s="36"/>
      <c r="AU51" s="36"/>
      <c r="AV51" s="166">
        <f>(AS51-AU51)*0.15</f>
        <v>0</v>
      </c>
      <c r="AW51" s="36"/>
      <c r="AX51" s="36"/>
      <c r="AY51" s="36"/>
      <c r="AZ51" s="166">
        <f>(AW51-AY51)*0.1</f>
        <v>0</v>
      </c>
      <c r="BA51" s="36"/>
      <c r="BB51" s="36"/>
      <c r="BC51" s="36"/>
      <c r="BD51" s="166">
        <f>(BA51-BC51)*0.05</f>
        <v>0</v>
      </c>
      <c r="BE51" s="625"/>
      <c r="BF51" s="625"/>
      <c r="BG51" s="625"/>
      <c r="BH51" s="216"/>
      <c r="BI51" s="625"/>
      <c r="BJ51" s="625"/>
      <c r="BK51" s="625"/>
      <c r="BL51" s="216"/>
      <c r="BM51" s="625"/>
      <c r="BN51" s="625"/>
      <c r="BO51" s="625"/>
      <c r="BP51" s="216"/>
      <c r="BQ51" s="625"/>
      <c r="BR51" s="625"/>
      <c r="BS51" s="625"/>
      <c r="BT51" s="216"/>
      <c r="BU51" s="125"/>
    </row>
    <row r="52" spans="4:73" ht="15.75" customHeight="1" x14ac:dyDescent="0.25">
      <c r="D52" s="659"/>
      <c r="E52" s="664" t="s">
        <v>16</v>
      </c>
      <c r="F52" s="665"/>
      <c r="G52" s="665"/>
      <c r="H52" s="665"/>
      <c r="I52" s="665"/>
      <c r="J52" s="665"/>
      <c r="K52" s="665"/>
      <c r="L52" s="665"/>
      <c r="M52" s="665"/>
      <c r="N52" s="665"/>
      <c r="O52" s="665"/>
      <c r="P52" s="665"/>
      <c r="Q52" s="666"/>
      <c r="V52" s="124"/>
      <c r="W52" s="546"/>
      <c r="X52" s="80">
        <f t="shared" si="2"/>
        <v>42199</v>
      </c>
      <c r="Y52" s="37"/>
      <c r="Z52" s="37"/>
      <c r="AA52" s="37"/>
      <c r="AB52" s="169">
        <f t="shared" ref="AB52:AB54" si="4">(Y52-AA52)*0.4</f>
        <v>0</v>
      </c>
      <c r="AC52" s="36"/>
      <c r="AD52" s="36"/>
      <c r="AE52" s="36"/>
      <c r="AF52" s="166">
        <f>(AC52-AE52)*0.4</f>
        <v>0</v>
      </c>
      <c r="AG52" s="36"/>
      <c r="AH52" s="36"/>
      <c r="AI52" s="36"/>
      <c r="AJ52" s="166">
        <f>(AG52-AI52)*0.35</f>
        <v>0</v>
      </c>
      <c r="AK52" s="36"/>
      <c r="AL52" s="36"/>
      <c r="AM52" s="36"/>
      <c r="AN52" s="166">
        <f>(AK52-AM52)*0.3</f>
        <v>0</v>
      </c>
      <c r="AO52" s="36"/>
      <c r="AP52" s="36"/>
      <c r="AQ52" s="36"/>
      <c r="AR52" s="166">
        <f>(AO52-AQ52)*0.25</f>
        <v>0</v>
      </c>
      <c r="AS52" s="36"/>
      <c r="AT52" s="36"/>
      <c r="AU52" s="36"/>
      <c r="AV52" s="166">
        <f>(AS52-AU52)*0.2</f>
        <v>0</v>
      </c>
      <c r="AW52" s="36"/>
      <c r="AX52" s="36"/>
      <c r="AY52" s="36"/>
      <c r="AZ52" s="166">
        <f>(AW52-AY52)*0.15</f>
        <v>0</v>
      </c>
      <c r="BA52" s="36"/>
      <c r="BB52" s="36"/>
      <c r="BC52" s="36"/>
      <c r="BD52" s="166">
        <f>(BA52-BC52)*0.1</f>
        <v>0</v>
      </c>
      <c r="BE52" s="36"/>
      <c r="BF52" s="36"/>
      <c r="BG52" s="36"/>
      <c r="BH52" s="166">
        <f>(BE52-BG52)*0.05</f>
        <v>0</v>
      </c>
      <c r="BI52" s="625"/>
      <c r="BJ52" s="625"/>
      <c r="BK52" s="625"/>
      <c r="BL52" s="216"/>
      <c r="BM52" s="625"/>
      <c r="BN52" s="625"/>
      <c r="BO52" s="625"/>
      <c r="BP52" s="216"/>
      <c r="BQ52" s="625"/>
      <c r="BR52" s="625"/>
      <c r="BS52" s="625"/>
      <c r="BT52" s="216"/>
      <c r="BU52" s="125"/>
    </row>
    <row r="53" spans="4:73" ht="15.75" customHeight="1" x14ac:dyDescent="0.25">
      <c r="D53" s="659"/>
      <c r="E53" s="664" t="s">
        <v>216</v>
      </c>
      <c r="F53" s="665"/>
      <c r="G53" s="665"/>
      <c r="H53" s="665"/>
      <c r="I53" s="665"/>
      <c r="J53" s="665"/>
      <c r="K53" s="665"/>
      <c r="L53" s="665"/>
      <c r="M53" s="665"/>
      <c r="N53" s="665"/>
      <c r="O53" s="665"/>
      <c r="P53" s="665"/>
      <c r="Q53" s="666"/>
      <c r="V53" s="124"/>
      <c r="W53" s="546"/>
      <c r="X53" s="80">
        <f t="shared" si="2"/>
        <v>42230</v>
      </c>
      <c r="Y53" s="37"/>
      <c r="Z53" s="37"/>
      <c r="AA53" s="37"/>
      <c r="AB53" s="169">
        <f>(Y53-AA53)*0.4</f>
        <v>0</v>
      </c>
      <c r="AC53" s="37"/>
      <c r="AD53" s="37"/>
      <c r="AE53" s="37"/>
      <c r="AF53" s="169">
        <f t="shared" ref="AF53:AF54" si="5">(AC53-AE53)*0.4</f>
        <v>0</v>
      </c>
      <c r="AG53" s="36"/>
      <c r="AH53" s="36"/>
      <c r="AI53" s="36"/>
      <c r="AJ53" s="166">
        <f>(AG53-AI53)*0.4</f>
        <v>0</v>
      </c>
      <c r="AK53" s="36"/>
      <c r="AL53" s="36"/>
      <c r="AM53" s="36"/>
      <c r="AN53" s="166">
        <f>(AK53-AM53)*0.35</f>
        <v>0</v>
      </c>
      <c r="AO53" s="36"/>
      <c r="AP53" s="36"/>
      <c r="AQ53" s="36"/>
      <c r="AR53" s="166">
        <f>(AO53-AQ53)*0.3</f>
        <v>0</v>
      </c>
      <c r="AS53" s="36"/>
      <c r="AT53" s="36"/>
      <c r="AU53" s="36"/>
      <c r="AV53" s="166">
        <f>(AS53-AU53)*0.25</f>
        <v>0</v>
      </c>
      <c r="AW53" s="36"/>
      <c r="AX53" s="36"/>
      <c r="AY53" s="36"/>
      <c r="AZ53" s="166">
        <f>(AW53-AY53)*0.2</f>
        <v>0</v>
      </c>
      <c r="BA53" s="36"/>
      <c r="BB53" s="36"/>
      <c r="BC53" s="36"/>
      <c r="BD53" s="166">
        <f>(BA53-BC53)*0.15</f>
        <v>0</v>
      </c>
      <c r="BE53" s="36"/>
      <c r="BF53" s="36"/>
      <c r="BG53" s="36"/>
      <c r="BH53" s="166">
        <f>(BE53-BG53)*0.1</f>
        <v>0</v>
      </c>
      <c r="BI53" s="36"/>
      <c r="BJ53" s="36"/>
      <c r="BK53" s="36"/>
      <c r="BL53" s="166">
        <f>(BI53-BK53)*0.05</f>
        <v>0</v>
      </c>
      <c r="BM53" s="625"/>
      <c r="BN53" s="625"/>
      <c r="BO53" s="625"/>
      <c r="BP53" s="216"/>
      <c r="BQ53" s="625"/>
      <c r="BR53" s="625"/>
      <c r="BS53" s="625"/>
      <c r="BT53" s="216"/>
      <c r="BU53" s="125"/>
    </row>
    <row r="54" spans="4:73" ht="15.75" customHeight="1" x14ac:dyDescent="0.25">
      <c r="D54" s="659"/>
      <c r="E54" s="667" t="s">
        <v>217</v>
      </c>
      <c r="F54" s="668"/>
      <c r="G54" s="668"/>
      <c r="H54" s="668"/>
      <c r="I54" s="668"/>
      <c r="J54" s="668"/>
      <c r="K54" s="668"/>
      <c r="L54" s="668"/>
      <c r="M54" s="668"/>
      <c r="N54" s="668"/>
      <c r="O54" s="668"/>
      <c r="P54" s="668"/>
      <c r="Q54" s="669"/>
      <c r="V54" s="124"/>
      <c r="W54" s="546"/>
      <c r="X54" s="80">
        <f t="shared" si="2"/>
        <v>42261</v>
      </c>
      <c r="Y54" s="37"/>
      <c r="Z54" s="37"/>
      <c r="AA54" s="37"/>
      <c r="AB54" s="169">
        <f t="shared" si="4"/>
        <v>0</v>
      </c>
      <c r="AC54" s="37"/>
      <c r="AD54" s="37"/>
      <c r="AE54" s="37"/>
      <c r="AF54" s="169">
        <f t="shared" si="5"/>
        <v>0</v>
      </c>
      <c r="AG54" s="37"/>
      <c r="AH54" s="37"/>
      <c r="AI54" s="37"/>
      <c r="AJ54" s="169">
        <f t="shared" ref="AJ54" si="6">(AG54-AI54)*0.4</f>
        <v>0</v>
      </c>
      <c r="AK54" s="36"/>
      <c r="AL54" s="36"/>
      <c r="AM54" s="36"/>
      <c r="AN54" s="166">
        <f>(AK54-AM54)*0.4</f>
        <v>0</v>
      </c>
      <c r="AO54" s="36"/>
      <c r="AP54" s="36"/>
      <c r="AQ54" s="36"/>
      <c r="AR54" s="166">
        <f>(AO54-AQ54)*0.35</f>
        <v>0</v>
      </c>
      <c r="AS54" s="36"/>
      <c r="AT54" s="36"/>
      <c r="AU54" s="36"/>
      <c r="AV54" s="166">
        <f>(AS54-AU54)*0.3</f>
        <v>0</v>
      </c>
      <c r="AW54" s="36"/>
      <c r="AX54" s="36"/>
      <c r="AY54" s="36"/>
      <c r="AZ54" s="166">
        <f>(AW54-AY54)*0.25</f>
        <v>0</v>
      </c>
      <c r="BA54" s="36"/>
      <c r="BB54" s="36"/>
      <c r="BC54" s="36"/>
      <c r="BD54" s="166">
        <f>(BA54-BC54)*0.2</f>
        <v>0</v>
      </c>
      <c r="BE54" s="36"/>
      <c r="BF54" s="36"/>
      <c r="BG54" s="36"/>
      <c r="BH54" s="166">
        <f>(BE54-BG54)*0.15</f>
        <v>0</v>
      </c>
      <c r="BI54" s="36"/>
      <c r="BJ54" s="36"/>
      <c r="BK54" s="36"/>
      <c r="BL54" s="166">
        <f>(BI54-BK54)*0.1</f>
        <v>0</v>
      </c>
      <c r="BM54" s="36"/>
      <c r="BN54" s="36"/>
      <c r="BO54" s="36"/>
      <c r="BP54" s="166">
        <f>(BM54-BO54)*0.05</f>
        <v>0</v>
      </c>
      <c r="BQ54" s="625"/>
      <c r="BR54" s="625"/>
      <c r="BS54" s="625"/>
      <c r="BT54" s="216"/>
      <c r="BU54" s="125"/>
    </row>
    <row r="55" spans="4:73" ht="27.75" customHeight="1" x14ac:dyDescent="0.25">
      <c r="D55" s="659"/>
      <c r="E55" s="667" t="s">
        <v>218</v>
      </c>
      <c r="F55" s="636"/>
      <c r="G55" s="636"/>
      <c r="H55" s="636"/>
      <c r="I55" s="636"/>
      <c r="J55" s="636"/>
      <c r="K55" s="636"/>
      <c r="L55" s="636"/>
      <c r="M55" s="636"/>
      <c r="N55" s="636"/>
      <c r="O55" s="636"/>
      <c r="P55" s="636"/>
      <c r="Q55" s="637"/>
      <c r="V55" s="124"/>
      <c r="W55" s="546"/>
      <c r="X55" s="80">
        <f>X54+31</f>
        <v>42292</v>
      </c>
      <c r="Y55" s="37"/>
      <c r="Z55" s="37"/>
      <c r="AA55" s="37"/>
      <c r="AB55" s="169">
        <f>(Y55-AA55)*0.4</f>
        <v>0</v>
      </c>
      <c r="AC55" s="37"/>
      <c r="AD55" s="37"/>
      <c r="AE55" s="37"/>
      <c r="AF55" s="169">
        <f>(AC55-AE55)*0.4</f>
        <v>0</v>
      </c>
      <c r="AG55" s="37"/>
      <c r="AH55" s="37"/>
      <c r="AI55" s="37"/>
      <c r="AJ55" s="169">
        <f>(AG55-AI55)*0.4</f>
        <v>0</v>
      </c>
      <c r="AK55" s="37"/>
      <c r="AL55" s="37"/>
      <c r="AM55" s="37"/>
      <c r="AN55" s="169">
        <f t="shared" ref="AN55:AN67" si="7">(AK55-AM55)*0.4</f>
        <v>0</v>
      </c>
      <c r="AO55" s="36"/>
      <c r="AP55" s="36"/>
      <c r="AQ55" s="36"/>
      <c r="AR55" s="166">
        <f>(AO55-AQ55)*0.4</f>
        <v>0</v>
      </c>
      <c r="AS55" s="36"/>
      <c r="AT55" s="36"/>
      <c r="AU55" s="36"/>
      <c r="AV55" s="166">
        <f>(AS55-AU55)*0.35</f>
        <v>0</v>
      </c>
      <c r="AW55" s="36"/>
      <c r="AX55" s="36"/>
      <c r="AY55" s="36"/>
      <c r="AZ55" s="166">
        <f>(AW55-AY55)*0.3</f>
        <v>0</v>
      </c>
      <c r="BA55" s="36"/>
      <c r="BB55" s="36"/>
      <c r="BC55" s="36"/>
      <c r="BD55" s="166">
        <f>(BA55-BC55)*0.25</f>
        <v>0</v>
      </c>
      <c r="BE55" s="36"/>
      <c r="BF55" s="36"/>
      <c r="BG55" s="36"/>
      <c r="BH55" s="166">
        <f>(BE55-BG55)*0.2</f>
        <v>0</v>
      </c>
      <c r="BI55" s="36"/>
      <c r="BJ55" s="36"/>
      <c r="BK55" s="36"/>
      <c r="BL55" s="166">
        <f>(BI55-BK55)*0.15</f>
        <v>0</v>
      </c>
      <c r="BM55" s="36"/>
      <c r="BN55" s="36"/>
      <c r="BO55" s="36"/>
      <c r="BP55" s="166">
        <f>(BM55-BO55)*0.1</f>
        <v>0</v>
      </c>
      <c r="BQ55" s="36"/>
      <c r="BR55" s="36"/>
      <c r="BS55" s="36"/>
      <c r="BT55" s="166">
        <f>(BQ55-BS55)*0.05</f>
        <v>0</v>
      </c>
      <c r="BU55" s="125"/>
    </row>
    <row r="56" spans="4:73" ht="15.75" customHeight="1" x14ac:dyDescent="0.25">
      <c r="D56" s="660"/>
      <c r="E56" s="664" t="s">
        <v>62</v>
      </c>
      <c r="F56" s="665"/>
      <c r="G56" s="665"/>
      <c r="H56" s="665"/>
      <c r="I56" s="665"/>
      <c r="J56" s="665"/>
      <c r="K56" s="665"/>
      <c r="L56" s="665"/>
      <c r="M56" s="665"/>
      <c r="N56" s="665"/>
      <c r="O56" s="665"/>
      <c r="P56" s="665"/>
      <c r="Q56" s="666"/>
      <c r="V56" s="124"/>
      <c r="W56" s="546"/>
      <c r="X56" s="80">
        <f t="shared" ref="X56:X67" si="8">X55+31</f>
        <v>42323</v>
      </c>
      <c r="Y56" s="37"/>
      <c r="Z56" s="37"/>
      <c r="AA56" s="37"/>
      <c r="AB56" s="169">
        <f t="shared" ref="AB56:AB66" si="9">(Y56-AA56)*0.4</f>
        <v>0</v>
      </c>
      <c r="AC56" s="37"/>
      <c r="AD56" s="37"/>
      <c r="AE56" s="37"/>
      <c r="AF56" s="169">
        <f t="shared" ref="AF56:AF67" si="10">(AC56-AE56)*0.4</f>
        <v>0</v>
      </c>
      <c r="AG56" s="37"/>
      <c r="AH56" s="37"/>
      <c r="AI56" s="37"/>
      <c r="AJ56" s="169">
        <f t="shared" ref="AJ56:AJ67" si="11">(AG56-AI56)*0.4</f>
        <v>0</v>
      </c>
      <c r="AK56" s="37"/>
      <c r="AL56" s="37"/>
      <c r="AM56" s="37"/>
      <c r="AN56" s="169">
        <f t="shared" si="7"/>
        <v>0</v>
      </c>
      <c r="AO56" s="37"/>
      <c r="AP56" s="37"/>
      <c r="AQ56" s="37"/>
      <c r="AR56" s="169">
        <f t="shared" ref="AR56:AR67" si="12">(AO56-AQ56)*0.4</f>
        <v>0</v>
      </c>
      <c r="AS56" s="36"/>
      <c r="AT56" s="36"/>
      <c r="AU56" s="36"/>
      <c r="AV56" s="166">
        <f>(AS56-AU56)*0.4</f>
        <v>0</v>
      </c>
      <c r="AW56" s="36"/>
      <c r="AX56" s="36"/>
      <c r="AY56" s="36"/>
      <c r="AZ56" s="166">
        <f>(AW56-AY56)*0.35</f>
        <v>0</v>
      </c>
      <c r="BA56" s="36"/>
      <c r="BB56" s="36"/>
      <c r="BC56" s="36"/>
      <c r="BD56" s="166">
        <f>(BA56-BC56)*0.3</f>
        <v>0</v>
      </c>
      <c r="BE56" s="36"/>
      <c r="BF56" s="36"/>
      <c r="BG56" s="36"/>
      <c r="BH56" s="166">
        <f>(BE56-BG56)*0.25</f>
        <v>0</v>
      </c>
      <c r="BI56" s="36"/>
      <c r="BJ56" s="36"/>
      <c r="BK56" s="36"/>
      <c r="BL56" s="166">
        <f>(BI56-BK56)*0.2</f>
        <v>0</v>
      </c>
      <c r="BM56" s="36"/>
      <c r="BN56" s="36"/>
      <c r="BO56" s="36"/>
      <c r="BP56" s="166">
        <f>(BM56-BO56)*0.15</f>
        <v>0</v>
      </c>
      <c r="BQ56" s="36"/>
      <c r="BR56" s="36"/>
      <c r="BS56" s="36"/>
      <c r="BT56" s="166">
        <f>(BQ56-BS56)*0.1</f>
        <v>0</v>
      </c>
      <c r="BU56" s="125"/>
    </row>
    <row r="57" spans="4:73" ht="15.75" customHeight="1" x14ac:dyDescent="0.25">
      <c r="D57" s="641" t="s">
        <v>20</v>
      </c>
      <c r="E57" s="644" t="s">
        <v>97</v>
      </c>
      <c r="F57" s="645"/>
      <c r="G57" s="645"/>
      <c r="H57" s="645"/>
      <c r="I57" s="645"/>
      <c r="J57" s="645"/>
      <c r="K57" s="645"/>
      <c r="L57" s="645"/>
      <c r="M57" s="645"/>
      <c r="N57" s="645"/>
      <c r="O57" s="645"/>
      <c r="P57" s="645"/>
      <c r="Q57" s="646"/>
      <c r="V57" s="124"/>
      <c r="W57" s="546"/>
      <c r="X57" s="80">
        <f t="shared" si="8"/>
        <v>42354</v>
      </c>
      <c r="Y57" s="37"/>
      <c r="Z57" s="37"/>
      <c r="AA57" s="37"/>
      <c r="AB57" s="169">
        <f t="shared" si="9"/>
        <v>0</v>
      </c>
      <c r="AC57" s="37"/>
      <c r="AD57" s="37"/>
      <c r="AE57" s="37"/>
      <c r="AF57" s="169">
        <f t="shared" si="10"/>
        <v>0</v>
      </c>
      <c r="AG57" s="37"/>
      <c r="AH57" s="37"/>
      <c r="AI57" s="37"/>
      <c r="AJ57" s="169">
        <f t="shared" si="11"/>
        <v>0</v>
      </c>
      <c r="AK57" s="37"/>
      <c r="AL57" s="37"/>
      <c r="AM57" s="37"/>
      <c r="AN57" s="169">
        <f t="shared" si="7"/>
        <v>0</v>
      </c>
      <c r="AO57" s="37"/>
      <c r="AP57" s="37"/>
      <c r="AQ57" s="37"/>
      <c r="AR57" s="169">
        <f t="shared" si="12"/>
        <v>0</v>
      </c>
      <c r="AS57" s="37"/>
      <c r="AT57" s="37"/>
      <c r="AU57" s="37"/>
      <c r="AV57" s="169">
        <f>(AS57-AU57)*0.4</f>
        <v>0</v>
      </c>
      <c r="AW57" s="36"/>
      <c r="AX57" s="36"/>
      <c r="AY57" s="36"/>
      <c r="AZ57" s="166">
        <f>(AW57-AY57)*0.4</f>
        <v>0</v>
      </c>
      <c r="BA57" s="36"/>
      <c r="BB57" s="36"/>
      <c r="BC57" s="36"/>
      <c r="BD57" s="166">
        <f>(BA57-BC57)*0.35</f>
        <v>0</v>
      </c>
      <c r="BE57" s="36"/>
      <c r="BF57" s="36"/>
      <c r="BG57" s="36"/>
      <c r="BH57" s="166">
        <f>(BE57-BG57)*0.3</f>
        <v>0</v>
      </c>
      <c r="BI57" s="36"/>
      <c r="BJ57" s="36"/>
      <c r="BK57" s="36"/>
      <c r="BL57" s="166">
        <f>(BI57-BK57)*0.25</f>
        <v>0</v>
      </c>
      <c r="BM57" s="36"/>
      <c r="BN57" s="36"/>
      <c r="BO57" s="36"/>
      <c r="BP57" s="166">
        <f>(BM57-BO57)*0.2</f>
        <v>0</v>
      </c>
      <c r="BQ57" s="36"/>
      <c r="BR57" s="36"/>
      <c r="BS57" s="36"/>
      <c r="BT57" s="166">
        <f>(BQ57-BS57)*0.15</f>
        <v>0</v>
      </c>
      <c r="BU57" s="125"/>
    </row>
    <row r="58" spans="4:73" ht="31.5" customHeight="1" x14ac:dyDescent="0.25">
      <c r="D58" s="642"/>
      <c r="E58" s="647" t="s">
        <v>223</v>
      </c>
      <c r="F58" s="648"/>
      <c r="G58" s="648"/>
      <c r="H58" s="648"/>
      <c r="I58" s="648"/>
      <c r="J58" s="648"/>
      <c r="K58" s="648"/>
      <c r="L58" s="648"/>
      <c r="M58" s="648"/>
      <c r="N58" s="648"/>
      <c r="O58" s="648"/>
      <c r="P58" s="648"/>
      <c r="Q58" s="649"/>
      <c r="V58" s="124"/>
      <c r="W58" s="546"/>
      <c r="X58" s="80">
        <f t="shared" si="8"/>
        <v>42385</v>
      </c>
      <c r="Y58" s="37"/>
      <c r="Z58" s="37"/>
      <c r="AA58" s="37"/>
      <c r="AB58" s="169">
        <f t="shared" si="9"/>
        <v>0</v>
      </c>
      <c r="AC58" s="37"/>
      <c r="AD58" s="37"/>
      <c r="AE58" s="37"/>
      <c r="AF58" s="169">
        <f t="shared" si="10"/>
        <v>0</v>
      </c>
      <c r="AG58" s="37"/>
      <c r="AH58" s="37"/>
      <c r="AI58" s="37"/>
      <c r="AJ58" s="169">
        <f t="shared" si="11"/>
        <v>0</v>
      </c>
      <c r="AK58" s="37"/>
      <c r="AL58" s="37"/>
      <c r="AM58" s="37"/>
      <c r="AN58" s="169">
        <f t="shared" si="7"/>
        <v>0</v>
      </c>
      <c r="AO58" s="37"/>
      <c r="AP58" s="37"/>
      <c r="AQ58" s="37"/>
      <c r="AR58" s="169">
        <f t="shared" si="12"/>
        <v>0</v>
      </c>
      <c r="AS58" s="37"/>
      <c r="AT58" s="37"/>
      <c r="AU58" s="37"/>
      <c r="AV58" s="169">
        <f t="shared" ref="AV58:AV67" si="13">(AS58-AU58)*0.4</f>
        <v>0</v>
      </c>
      <c r="AW58" s="37"/>
      <c r="AX58" s="37"/>
      <c r="AY58" s="37"/>
      <c r="AZ58" s="169">
        <f>(AW58-AY58)*0.4</f>
        <v>0</v>
      </c>
      <c r="BA58" s="36"/>
      <c r="BB58" s="36"/>
      <c r="BC58" s="36"/>
      <c r="BD58" s="166">
        <f>(BA58-BC58)*0.4</f>
        <v>0</v>
      </c>
      <c r="BE58" s="36"/>
      <c r="BF58" s="36"/>
      <c r="BG58" s="36"/>
      <c r="BH58" s="166">
        <f>(BE58-BG58)*0.35</f>
        <v>0</v>
      </c>
      <c r="BI58" s="36"/>
      <c r="BJ58" s="36"/>
      <c r="BK58" s="36"/>
      <c r="BL58" s="166">
        <f>(BI58-BK58)*0.3</f>
        <v>0</v>
      </c>
      <c r="BM58" s="36"/>
      <c r="BN58" s="36"/>
      <c r="BO58" s="36"/>
      <c r="BP58" s="166">
        <f>(BM58-BO58)*0.25</f>
        <v>0</v>
      </c>
      <c r="BQ58" s="36"/>
      <c r="BR58" s="36"/>
      <c r="BS58" s="36"/>
      <c r="BT58" s="166">
        <f>(BQ58-BS58)*0.2</f>
        <v>0</v>
      </c>
      <c r="BU58" s="125"/>
    </row>
    <row r="59" spans="4:73" ht="24.75" customHeight="1" x14ac:dyDescent="0.25">
      <c r="D59" s="643"/>
      <c r="E59" s="647" t="s">
        <v>224</v>
      </c>
      <c r="F59" s="648"/>
      <c r="G59" s="648"/>
      <c r="H59" s="648"/>
      <c r="I59" s="648"/>
      <c r="J59" s="648"/>
      <c r="K59" s="648"/>
      <c r="L59" s="648"/>
      <c r="M59" s="648"/>
      <c r="N59" s="648"/>
      <c r="O59" s="648"/>
      <c r="P59" s="648"/>
      <c r="Q59" s="649"/>
      <c r="V59" s="124"/>
      <c r="W59" s="546"/>
      <c r="X59" s="80">
        <f t="shared" si="8"/>
        <v>42416</v>
      </c>
      <c r="Y59" s="37"/>
      <c r="Z59" s="37"/>
      <c r="AA59" s="37"/>
      <c r="AB59" s="169">
        <f t="shared" si="9"/>
        <v>0</v>
      </c>
      <c r="AC59" s="37"/>
      <c r="AD59" s="37"/>
      <c r="AE59" s="37"/>
      <c r="AF59" s="169">
        <f t="shared" si="10"/>
        <v>0</v>
      </c>
      <c r="AG59" s="37"/>
      <c r="AH59" s="37"/>
      <c r="AI59" s="37"/>
      <c r="AJ59" s="169">
        <f t="shared" si="11"/>
        <v>0</v>
      </c>
      <c r="AK59" s="37"/>
      <c r="AL59" s="37"/>
      <c r="AM59" s="37"/>
      <c r="AN59" s="169">
        <f t="shared" si="7"/>
        <v>0</v>
      </c>
      <c r="AO59" s="37"/>
      <c r="AP59" s="37"/>
      <c r="AQ59" s="37"/>
      <c r="AR59" s="169">
        <f t="shared" si="12"/>
        <v>0</v>
      </c>
      <c r="AS59" s="37"/>
      <c r="AT59" s="37"/>
      <c r="AU59" s="37"/>
      <c r="AV59" s="169">
        <f t="shared" si="13"/>
        <v>0</v>
      </c>
      <c r="AW59" s="37"/>
      <c r="AX59" s="37"/>
      <c r="AY59" s="37"/>
      <c r="AZ59" s="169">
        <f t="shared" ref="AZ59:AZ67" si="14">(AW59-AY59)*0.4</f>
        <v>0</v>
      </c>
      <c r="BA59" s="37"/>
      <c r="BB59" s="37"/>
      <c r="BC59" s="37"/>
      <c r="BD59" s="169">
        <f>(BA59-BC59)*0.4</f>
        <v>0</v>
      </c>
      <c r="BE59" s="36"/>
      <c r="BF59" s="36"/>
      <c r="BG59" s="36"/>
      <c r="BH59" s="166">
        <f>(BE59-BG59)*0.4</f>
        <v>0</v>
      </c>
      <c r="BI59" s="36"/>
      <c r="BJ59" s="36"/>
      <c r="BK59" s="36"/>
      <c r="BL59" s="166">
        <f>(BI59-BK59)*0.35</f>
        <v>0</v>
      </c>
      <c r="BM59" s="36"/>
      <c r="BN59" s="36"/>
      <c r="BO59" s="36"/>
      <c r="BP59" s="166">
        <f>(BM59-BO59)*0.3</f>
        <v>0</v>
      </c>
      <c r="BQ59" s="36"/>
      <c r="BR59" s="36"/>
      <c r="BS59" s="36"/>
      <c r="BT59" s="166">
        <f>(BQ59-BS59)*0.25</f>
        <v>0</v>
      </c>
      <c r="BU59" s="125"/>
    </row>
    <row r="60" spans="4:73" ht="15.75" customHeight="1" x14ac:dyDescent="0.25">
      <c r="D60" s="642"/>
      <c r="E60" s="650" t="s">
        <v>225</v>
      </c>
      <c r="F60" s="651"/>
      <c r="G60" s="651"/>
      <c r="H60" s="651"/>
      <c r="I60" s="651"/>
      <c r="J60" s="651"/>
      <c r="K60" s="651"/>
      <c r="L60" s="651"/>
      <c r="M60" s="651"/>
      <c r="N60" s="651"/>
      <c r="O60" s="651"/>
      <c r="P60" s="651"/>
      <c r="Q60" s="652"/>
      <c r="V60" s="124"/>
      <c r="W60" s="546"/>
      <c r="X60" s="80">
        <f t="shared" si="8"/>
        <v>42447</v>
      </c>
      <c r="Y60" s="37"/>
      <c r="Z60" s="37"/>
      <c r="AA60" s="37"/>
      <c r="AB60" s="169">
        <f t="shared" si="9"/>
        <v>0</v>
      </c>
      <c r="AC60" s="37"/>
      <c r="AD60" s="37"/>
      <c r="AE60" s="37"/>
      <c r="AF60" s="169">
        <f t="shared" si="10"/>
        <v>0</v>
      </c>
      <c r="AG60" s="37"/>
      <c r="AH60" s="37"/>
      <c r="AI60" s="37"/>
      <c r="AJ60" s="169">
        <f t="shared" si="11"/>
        <v>0</v>
      </c>
      <c r="AK60" s="37"/>
      <c r="AL60" s="37"/>
      <c r="AM60" s="37"/>
      <c r="AN60" s="169">
        <f t="shared" si="7"/>
        <v>0</v>
      </c>
      <c r="AO60" s="37"/>
      <c r="AP60" s="37"/>
      <c r="AQ60" s="37"/>
      <c r="AR60" s="169">
        <f t="shared" si="12"/>
        <v>0</v>
      </c>
      <c r="AS60" s="37"/>
      <c r="AT60" s="37"/>
      <c r="AU60" s="37"/>
      <c r="AV60" s="169">
        <f t="shared" si="13"/>
        <v>0</v>
      </c>
      <c r="AW60" s="37"/>
      <c r="AX60" s="37"/>
      <c r="AY60" s="37"/>
      <c r="AZ60" s="169">
        <f t="shared" si="14"/>
        <v>0</v>
      </c>
      <c r="BA60" s="37"/>
      <c r="BB60" s="37"/>
      <c r="BC60" s="37"/>
      <c r="BD60" s="169">
        <f t="shared" ref="BD60:BD67" si="15">(BA60-BC60)*0.4</f>
        <v>0</v>
      </c>
      <c r="BE60" s="37"/>
      <c r="BF60" s="37"/>
      <c r="BG60" s="37"/>
      <c r="BH60" s="169">
        <f>(BE60-BG60)*0.4</f>
        <v>0</v>
      </c>
      <c r="BI60" s="36"/>
      <c r="BJ60" s="36"/>
      <c r="BK60" s="36"/>
      <c r="BL60" s="166">
        <f>(BI60-BK60)*0.4</f>
        <v>0</v>
      </c>
      <c r="BM60" s="36"/>
      <c r="BN60" s="36"/>
      <c r="BO60" s="36"/>
      <c r="BP60" s="166">
        <f>(BM60-BO60)*0.35</f>
        <v>0</v>
      </c>
      <c r="BQ60" s="36"/>
      <c r="BR60" s="36"/>
      <c r="BS60" s="36"/>
      <c r="BT60" s="166">
        <f>(BQ60-BS60)*0.3</f>
        <v>0</v>
      </c>
      <c r="BU60" s="125"/>
    </row>
    <row r="61" spans="4:73" ht="15.75" customHeight="1" x14ac:dyDescent="0.25">
      <c r="D61" s="431" t="s">
        <v>21</v>
      </c>
      <c r="E61" s="653" t="s">
        <v>101</v>
      </c>
      <c r="F61" s="654"/>
      <c r="G61" s="654"/>
      <c r="H61" s="654"/>
      <c r="I61" s="654"/>
      <c r="J61" s="654"/>
      <c r="K61" s="654"/>
      <c r="L61" s="654"/>
      <c r="M61" s="654"/>
      <c r="N61" s="654"/>
      <c r="O61" s="654"/>
      <c r="P61" s="654"/>
      <c r="Q61" s="655"/>
      <c r="V61" s="124"/>
      <c r="W61" s="546"/>
      <c r="X61" s="80">
        <f t="shared" si="8"/>
        <v>42478</v>
      </c>
      <c r="Y61" s="37"/>
      <c r="Z61" s="37"/>
      <c r="AA61" s="37"/>
      <c r="AB61" s="169">
        <f t="shared" si="9"/>
        <v>0</v>
      </c>
      <c r="AC61" s="37"/>
      <c r="AD61" s="37"/>
      <c r="AE61" s="37"/>
      <c r="AF61" s="169">
        <f t="shared" si="10"/>
        <v>0</v>
      </c>
      <c r="AG61" s="37"/>
      <c r="AH61" s="37"/>
      <c r="AI61" s="37"/>
      <c r="AJ61" s="169">
        <f t="shared" si="11"/>
        <v>0</v>
      </c>
      <c r="AK61" s="37"/>
      <c r="AL61" s="37"/>
      <c r="AM61" s="37"/>
      <c r="AN61" s="169">
        <f t="shared" si="7"/>
        <v>0</v>
      </c>
      <c r="AO61" s="37"/>
      <c r="AP61" s="37"/>
      <c r="AQ61" s="37"/>
      <c r="AR61" s="169">
        <f t="shared" si="12"/>
        <v>0</v>
      </c>
      <c r="AS61" s="37"/>
      <c r="AT61" s="37"/>
      <c r="AU61" s="37"/>
      <c r="AV61" s="169">
        <f t="shared" si="13"/>
        <v>0</v>
      </c>
      <c r="AW61" s="37"/>
      <c r="AX61" s="37"/>
      <c r="AY61" s="37"/>
      <c r="AZ61" s="169">
        <f t="shared" si="14"/>
        <v>0</v>
      </c>
      <c r="BA61" s="37"/>
      <c r="BB61" s="37"/>
      <c r="BC61" s="37"/>
      <c r="BD61" s="169">
        <f t="shared" si="15"/>
        <v>0</v>
      </c>
      <c r="BE61" s="37"/>
      <c r="BF61" s="37"/>
      <c r="BG61" s="37"/>
      <c r="BH61" s="169">
        <f t="shared" ref="BH61:BH67" si="16">(BE61-BG61)*0.4</f>
        <v>0</v>
      </c>
      <c r="BI61" s="37"/>
      <c r="BJ61" s="37"/>
      <c r="BK61" s="37"/>
      <c r="BL61" s="169">
        <f>(BI61-BK61)*0.4</f>
        <v>0</v>
      </c>
      <c r="BM61" s="36"/>
      <c r="BN61" s="36"/>
      <c r="BO61" s="36"/>
      <c r="BP61" s="166">
        <f>(BM61-BO61)*0.4</f>
        <v>0</v>
      </c>
      <c r="BQ61" s="36"/>
      <c r="BR61" s="36"/>
      <c r="BS61" s="36"/>
      <c r="BT61" s="166">
        <f>(BQ61-BS61)*0.35</f>
        <v>0</v>
      </c>
      <c r="BU61" s="125"/>
    </row>
    <row r="62" spans="4:73" ht="30.75" customHeight="1" x14ac:dyDescent="0.25">
      <c r="D62" s="433"/>
      <c r="E62" s="656" t="s">
        <v>226</v>
      </c>
      <c r="F62" s="657"/>
      <c r="G62" s="657"/>
      <c r="H62" s="657"/>
      <c r="I62" s="657"/>
      <c r="J62" s="657"/>
      <c r="K62" s="657"/>
      <c r="L62" s="657"/>
      <c r="M62" s="657"/>
      <c r="N62" s="657"/>
      <c r="O62" s="657"/>
      <c r="P62" s="657"/>
      <c r="Q62" s="658"/>
      <c r="V62" s="124"/>
      <c r="W62" s="546"/>
      <c r="X62" s="80">
        <f t="shared" si="8"/>
        <v>42509</v>
      </c>
      <c r="Y62" s="37"/>
      <c r="Z62" s="37"/>
      <c r="AA62" s="37"/>
      <c r="AB62" s="169">
        <f t="shared" si="9"/>
        <v>0</v>
      </c>
      <c r="AC62" s="37"/>
      <c r="AD62" s="37"/>
      <c r="AE62" s="37"/>
      <c r="AF62" s="169">
        <f t="shared" si="10"/>
        <v>0</v>
      </c>
      <c r="AG62" s="37"/>
      <c r="AH62" s="37"/>
      <c r="AI62" s="37"/>
      <c r="AJ62" s="169">
        <f t="shared" si="11"/>
        <v>0</v>
      </c>
      <c r="AK62" s="37"/>
      <c r="AL62" s="37"/>
      <c r="AM62" s="37"/>
      <c r="AN62" s="169">
        <f t="shared" si="7"/>
        <v>0</v>
      </c>
      <c r="AO62" s="37"/>
      <c r="AP62" s="37"/>
      <c r="AQ62" s="37"/>
      <c r="AR62" s="169">
        <f t="shared" si="12"/>
        <v>0</v>
      </c>
      <c r="AS62" s="37"/>
      <c r="AT62" s="37"/>
      <c r="AU62" s="37"/>
      <c r="AV62" s="169">
        <f t="shared" si="13"/>
        <v>0</v>
      </c>
      <c r="AW62" s="37"/>
      <c r="AX62" s="37"/>
      <c r="AY62" s="37"/>
      <c r="AZ62" s="169">
        <f t="shared" si="14"/>
        <v>0</v>
      </c>
      <c r="BA62" s="37"/>
      <c r="BB62" s="37"/>
      <c r="BC62" s="37"/>
      <c r="BD62" s="169">
        <f t="shared" si="15"/>
        <v>0</v>
      </c>
      <c r="BE62" s="37"/>
      <c r="BF62" s="37"/>
      <c r="BG62" s="37"/>
      <c r="BH62" s="169">
        <f t="shared" si="16"/>
        <v>0</v>
      </c>
      <c r="BI62" s="37"/>
      <c r="BJ62" s="37"/>
      <c r="BK62" s="37"/>
      <c r="BL62" s="169">
        <f t="shared" ref="BL62:BL66" si="17">(BI62-BK62)*0.4</f>
        <v>0</v>
      </c>
      <c r="BM62" s="37"/>
      <c r="BN62" s="37"/>
      <c r="BO62" s="37"/>
      <c r="BP62" s="169">
        <f>(BM62-BO62)*0.4</f>
        <v>0</v>
      </c>
      <c r="BQ62" s="36"/>
      <c r="BR62" s="36"/>
      <c r="BS62" s="36"/>
      <c r="BT62" s="166">
        <f>(BQ62-BS62)*0.4</f>
        <v>0</v>
      </c>
      <c r="BU62" s="125"/>
    </row>
    <row r="63" spans="4:73" ht="15" customHeight="1" x14ac:dyDescent="0.25">
      <c r="D63" s="172" t="s">
        <v>109</v>
      </c>
      <c r="E63" s="601" t="s">
        <v>174</v>
      </c>
      <c r="F63" s="602"/>
      <c r="G63" s="602"/>
      <c r="H63" s="602"/>
      <c r="I63" s="602"/>
      <c r="J63" s="602"/>
      <c r="K63" s="602"/>
      <c r="L63" s="602"/>
      <c r="M63" s="602"/>
      <c r="N63" s="602"/>
      <c r="O63" s="602"/>
      <c r="P63" s="602"/>
      <c r="Q63" s="603"/>
      <c r="V63" s="124"/>
      <c r="W63" s="546"/>
      <c r="X63" s="80">
        <f t="shared" si="8"/>
        <v>42540</v>
      </c>
      <c r="Y63" s="37"/>
      <c r="Z63" s="37"/>
      <c r="AA63" s="37"/>
      <c r="AB63" s="169">
        <f t="shared" si="9"/>
        <v>0</v>
      </c>
      <c r="AC63" s="37"/>
      <c r="AD63" s="37"/>
      <c r="AE63" s="37"/>
      <c r="AF63" s="169">
        <f t="shared" si="10"/>
        <v>0</v>
      </c>
      <c r="AG63" s="37"/>
      <c r="AH63" s="37"/>
      <c r="AI63" s="37"/>
      <c r="AJ63" s="169">
        <f t="shared" si="11"/>
        <v>0</v>
      </c>
      <c r="AK63" s="37"/>
      <c r="AL63" s="37"/>
      <c r="AM63" s="37"/>
      <c r="AN63" s="169">
        <f t="shared" si="7"/>
        <v>0</v>
      </c>
      <c r="AO63" s="37"/>
      <c r="AP63" s="37"/>
      <c r="AQ63" s="37"/>
      <c r="AR63" s="169">
        <f t="shared" si="12"/>
        <v>0</v>
      </c>
      <c r="AS63" s="37"/>
      <c r="AT63" s="37"/>
      <c r="AU63" s="37"/>
      <c r="AV63" s="169">
        <f t="shared" si="13"/>
        <v>0</v>
      </c>
      <c r="AW63" s="37"/>
      <c r="AX63" s="37"/>
      <c r="AY63" s="37"/>
      <c r="AZ63" s="169">
        <f t="shared" si="14"/>
        <v>0</v>
      </c>
      <c r="BA63" s="37"/>
      <c r="BB63" s="37"/>
      <c r="BC63" s="37"/>
      <c r="BD63" s="169">
        <f t="shared" si="15"/>
        <v>0</v>
      </c>
      <c r="BE63" s="37"/>
      <c r="BF63" s="37"/>
      <c r="BG63" s="37"/>
      <c r="BH63" s="169">
        <f t="shared" si="16"/>
        <v>0</v>
      </c>
      <c r="BI63" s="37"/>
      <c r="BJ63" s="37"/>
      <c r="BK63" s="37"/>
      <c r="BL63" s="169">
        <f t="shared" si="17"/>
        <v>0</v>
      </c>
      <c r="BM63" s="37"/>
      <c r="BN63" s="37"/>
      <c r="BO63" s="37"/>
      <c r="BP63" s="169">
        <f t="shared" ref="BP63:BP67" si="18">(BM63-BO63)*0.4</f>
        <v>0</v>
      </c>
      <c r="BQ63" s="37"/>
      <c r="BR63" s="37"/>
      <c r="BS63" s="37"/>
      <c r="BT63" s="169">
        <f>(BQ63-BS63)*0.4</f>
        <v>0</v>
      </c>
      <c r="BU63" s="125"/>
    </row>
    <row r="64" spans="4:73" ht="15.75" customHeight="1" x14ac:dyDescent="0.25">
      <c r="D64" s="172"/>
      <c r="E64" s="604"/>
      <c r="F64" s="605"/>
      <c r="G64" s="605"/>
      <c r="H64" s="605"/>
      <c r="I64" s="605"/>
      <c r="J64" s="605"/>
      <c r="K64" s="605"/>
      <c r="L64" s="605"/>
      <c r="M64" s="605"/>
      <c r="N64" s="605"/>
      <c r="O64" s="605"/>
      <c r="P64" s="605"/>
      <c r="Q64" s="606"/>
      <c r="V64" s="124"/>
      <c r="W64" s="546"/>
      <c r="X64" s="80">
        <f t="shared" si="8"/>
        <v>42571</v>
      </c>
      <c r="Y64" s="37"/>
      <c r="Z64" s="37"/>
      <c r="AA64" s="37"/>
      <c r="AB64" s="169">
        <f t="shared" si="9"/>
        <v>0</v>
      </c>
      <c r="AC64" s="37"/>
      <c r="AD64" s="37"/>
      <c r="AE64" s="37"/>
      <c r="AF64" s="169">
        <f t="shared" si="10"/>
        <v>0</v>
      </c>
      <c r="AG64" s="37"/>
      <c r="AH64" s="37"/>
      <c r="AI64" s="37"/>
      <c r="AJ64" s="169">
        <f t="shared" si="11"/>
        <v>0</v>
      </c>
      <c r="AK64" s="37"/>
      <c r="AL64" s="37"/>
      <c r="AM64" s="37"/>
      <c r="AN64" s="169">
        <f t="shared" si="7"/>
        <v>0</v>
      </c>
      <c r="AO64" s="37"/>
      <c r="AP64" s="37"/>
      <c r="AQ64" s="37"/>
      <c r="AR64" s="169">
        <f t="shared" si="12"/>
        <v>0</v>
      </c>
      <c r="AS64" s="37"/>
      <c r="AT64" s="37"/>
      <c r="AU64" s="37"/>
      <c r="AV64" s="169">
        <f t="shared" si="13"/>
        <v>0</v>
      </c>
      <c r="AW64" s="37"/>
      <c r="AX64" s="37"/>
      <c r="AY64" s="37"/>
      <c r="AZ64" s="169">
        <f t="shared" si="14"/>
        <v>0</v>
      </c>
      <c r="BA64" s="37"/>
      <c r="BB64" s="37"/>
      <c r="BC64" s="37"/>
      <c r="BD64" s="169">
        <f t="shared" si="15"/>
        <v>0</v>
      </c>
      <c r="BE64" s="37"/>
      <c r="BF64" s="37"/>
      <c r="BG64" s="37"/>
      <c r="BH64" s="169">
        <f t="shared" si="16"/>
        <v>0</v>
      </c>
      <c r="BI64" s="37"/>
      <c r="BJ64" s="37"/>
      <c r="BK64" s="37"/>
      <c r="BL64" s="169">
        <f t="shared" si="17"/>
        <v>0</v>
      </c>
      <c r="BM64" s="37"/>
      <c r="BN64" s="37"/>
      <c r="BO64" s="37"/>
      <c r="BP64" s="169">
        <f t="shared" si="18"/>
        <v>0</v>
      </c>
      <c r="BQ64" s="37"/>
      <c r="BR64" s="37"/>
      <c r="BS64" s="37"/>
      <c r="BT64" s="169">
        <f t="shared" ref="BT64:BT67" si="19">(BQ64-BS64)*0.4</f>
        <v>0</v>
      </c>
      <c r="BU64" s="125"/>
    </row>
    <row r="65" spans="4:73" ht="15.75" customHeight="1" x14ac:dyDescent="0.25">
      <c r="D65" s="168" t="s">
        <v>23</v>
      </c>
      <c r="E65" s="622" t="s">
        <v>2</v>
      </c>
      <c r="F65" s="623"/>
      <c r="G65" s="623"/>
      <c r="H65" s="623"/>
      <c r="I65" s="623"/>
      <c r="J65" s="623"/>
      <c r="K65" s="623"/>
      <c r="L65" s="623"/>
      <c r="M65" s="623"/>
      <c r="N65" s="623"/>
      <c r="O65" s="623"/>
      <c r="P65" s="623"/>
      <c r="Q65" s="624"/>
      <c r="V65" s="124"/>
      <c r="W65" s="546"/>
      <c r="X65" s="80">
        <f t="shared" si="8"/>
        <v>42602</v>
      </c>
      <c r="Y65" s="37"/>
      <c r="Z65" s="37"/>
      <c r="AA65" s="37"/>
      <c r="AB65" s="169">
        <f t="shared" si="9"/>
        <v>0</v>
      </c>
      <c r="AC65" s="37"/>
      <c r="AD65" s="37"/>
      <c r="AE65" s="37"/>
      <c r="AF65" s="169">
        <f t="shared" si="10"/>
        <v>0</v>
      </c>
      <c r="AG65" s="37"/>
      <c r="AH65" s="37"/>
      <c r="AI65" s="37"/>
      <c r="AJ65" s="169">
        <f t="shared" si="11"/>
        <v>0</v>
      </c>
      <c r="AK65" s="37"/>
      <c r="AL65" s="37"/>
      <c r="AM65" s="37"/>
      <c r="AN65" s="169">
        <f t="shared" si="7"/>
        <v>0</v>
      </c>
      <c r="AO65" s="37"/>
      <c r="AP65" s="37"/>
      <c r="AQ65" s="37"/>
      <c r="AR65" s="169">
        <f t="shared" si="12"/>
        <v>0</v>
      </c>
      <c r="AS65" s="37"/>
      <c r="AT65" s="37"/>
      <c r="AU65" s="37"/>
      <c r="AV65" s="169">
        <f t="shared" si="13"/>
        <v>0</v>
      </c>
      <c r="AW65" s="37"/>
      <c r="AX65" s="37"/>
      <c r="AY65" s="37"/>
      <c r="AZ65" s="169">
        <f t="shared" si="14"/>
        <v>0</v>
      </c>
      <c r="BA65" s="37"/>
      <c r="BB65" s="37"/>
      <c r="BC65" s="37"/>
      <c r="BD65" s="169">
        <f t="shared" si="15"/>
        <v>0</v>
      </c>
      <c r="BE65" s="37"/>
      <c r="BF65" s="37"/>
      <c r="BG65" s="37"/>
      <c r="BH65" s="169">
        <f t="shared" si="16"/>
        <v>0</v>
      </c>
      <c r="BI65" s="37"/>
      <c r="BJ65" s="37"/>
      <c r="BK65" s="37"/>
      <c r="BL65" s="169">
        <f t="shared" si="17"/>
        <v>0</v>
      </c>
      <c r="BM65" s="37"/>
      <c r="BN65" s="37"/>
      <c r="BO65" s="37"/>
      <c r="BP65" s="169">
        <f t="shared" si="18"/>
        <v>0</v>
      </c>
      <c r="BQ65" s="37"/>
      <c r="BR65" s="37"/>
      <c r="BS65" s="37"/>
      <c r="BT65" s="169">
        <f t="shared" si="19"/>
        <v>0</v>
      </c>
      <c r="BU65" s="125"/>
    </row>
    <row r="66" spans="4:73" s="119" customFormat="1" ht="15" customHeight="1" x14ac:dyDescent="0.25">
      <c r="D66" s="175" t="s">
        <v>64</v>
      </c>
      <c r="E66" s="622" t="s">
        <v>63</v>
      </c>
      <c r="F66" s="623"/>
      <c r="G66" s="623"/>
      <c r="H66" s="623"/>
      <c r="I66" s="623"/>
      <c r="J66" s="623"/>
      <c r="K66" s="623"/>
      <c r="L66" s="623"/>
      <c r="M66" s="623"/>
      <c r="N66" s="623"/>
      <c r="O66" s="623"/>
      <c r="P66" s="623"/>
      <c r="Q66" s="624"/>
      <c r="V66" s="192"/>
      <c r="W66" s="546"/>
      <c r="X66" s="80">
        <f t="shared" si="8"/>
        <v>42633</v>
      </c>
      <c r="Y66" s="37"/>
      <c r="Z66" s="37"/>
      <c r="AA66" s="37"/>
      <c r="AB66" s="169">
        <f t="shared" si="9"/>
        <v>0</v>
      </c>
      <c r="AC66" s="37"/>
      <c r="AD66" s="37"/>
      <c r="AE66" s="37"/>
      <c r="AF66" s="169">
        <f t="shared" si="10"/>
        <v>0</v>
      </c>
      <c r="AG66" s="37"/>
      <c r="AH66" s="37"/>
      <c r="AI66" s="37"/>
      <c r="AJ66" s="169">
        <f t="shared" si="11"/>
        <v>0</v>
      </c>
      <c r="AK66" s="37"/>
      <c r="AL66" s="37"/>
      <c r="AM66" s="37"/>
      <c r="AN66" s="169">
        <f t="shared" si="7"/>
        <v>0</v>
      </c>
      <c r="AO66" s="37"/>
      <c r="AP66" s="37"/>
      <c r="AQ66" s="37"/>
      <c r="AR66" s="169">
        <f t="shared" si="12"/>
        <v>0</v>
      </c>
      <c r="AS66" s="37"/>
      <c r="AT66" s="37"/>
      <c r="AU66" s="37"/>
      <c r="AV66" s="169">
        <f t="shared" si="13"/>
        <v>0</v>
      </c>
      <c r="AW66" s="37"/>
      <c r="AX66" s="37"/>
      <c r="AY66" s="37"/>
      <c r="AZ66" s="169">
        <f t="shared" si="14"/>
        <v>0</v>
      </c>
      <c r="BA66" s="37"/>
      <c r="BB66" s="37"/>
      <c r="BC66" s="37"/>
      <c r="BD66" s="169">
        <f t="shared" si="15"/>
        <v>0</v>
      </c>
      <c r="BE66" s="37"/>
      <c r="BF66" s="37"/>
      <c r="BG66" s="37"/>
      <c r="BH66" s="169">
        <f t="shared" si="16"/>
        <v>0</v>
      </c>
      <c r="BI66" s="37"/>
      <c r="BJ66" s="37"/>
      <c r="BK66" s="37"/>
      <c r="BL66" s="169">
        <f t="shared" si="17"/>
        <v>0</v>
      </c>
      <c r="BM66" s="37"/>
      <c r="BN66" s="37"/>
      <c r="BO66" s="37"/>
      <c r="BP66" s="169">
        <f t="shared" si="18"/>
        <v>0</v>
      </c>
      <c r="BQ66" s="37"/>
      <c r="BR66" s="37"/>
      <c r="BS66" s="37"/>
      <c r="BT66" s="169">
        <f t="shared" si="19"/>
        <v>0</v>
      </c>
      <c r="BU66" s="193"/>
    </row>
    <row r="67" spans="4:73" x14ac:dyDescent="0.25">
      <c r="D67" s="434" t="s">
        <v>110</v>
      </c>
      <c r="E67" s="541" t="s">
        <v>108</v>
      </c>
      <c r="F67" s="411"/>
      <c r="G67" s="411"/>
      <c r="H67" s="411"/>
      <c r="I67" s="411"/>
      <c r="J67" s="411"/>
      <c r="K67" s="411"/>
      <c r="L67" s="411"/>
      <c r="M67" s="411"/>
      <c r="N67" s="411"/>
      <c r="O67" s="411"/>
      <c r="P67" s="411"/>
      <c r="Q67" s="639"/>
      <c r="V67" s="124"/>
      <c r="W67" s="546"/>
      <c r="X67" s="80">
        <f t="shared" si="8"/>
        <v>42664</v>
      </c>
      <c r="Y67" s="37"/>
      <c r="Z67" s="37"/>
      <c r="AA67" s="37"/>
      <c r="AB67" s="169">
        <f>(Y67-AA67)*0.4</f>
        <v>0</v>
      </c>
      <c r="AC67" s="37"/>
      <c r="AD67" s="37"/>
      <c r="AE67" s="37"/>
      <c r="AF67" s="169">
        <f t="shared" si="10"/>
        <v>0</v>
      </c>
      <c r="AG67" s="37"/>
      <c r="AH67" s="37"/>
      <c r="AI67" s="37"/>
      <c r="AJ67" s="169">
        <f t="shared" si="11"/>
        <v>0</v>
      </c>
      <c r="AK67" s="37"/>
      <c r="AL67" s="37"/>
      <c r="AM67" s="37"/>
      <c r="AN67" s="169">
        <f t="shared" si="7"/>
        <v>0</v>
      </c>
      <c r="AO67" s="37"/>
      <c r="AP67" s="37"/>
      <c r="AQ67" s="37"/>
      <c r="AR67" s="169">
        <f t="shared" si="12"/>
        <v>0</v>
      </c>
      <c r="AS67" s="37"/>
      <c r="AT67" s="37"/>
      <c r="AU67" s="37"/>
      <c r="AV67" s="169">
        <f t="shared" si="13"/>
        <v>0</v>
      </c>
      <c r="AW67" s="37"/>
      <c r="AX67" s="37"/>
      <c r="AY67" s="37"/>
      <c r="AZ67" s="169">
        <f t="shared" si="14"/>
        <v>0</v>
      </c>
      <c r="BA67" s="37"/>
      <c r="BB67" s="37"/>
      <c r="BC67" s="37"/>
      <c r="BD67" s="169">
        <f t="shared" si="15"/>
        <v>0</v>
      </c>
      <c r="BE67" s="37"/>
      <c r="BF67" s="37"/>
      <c r="BG67" s="37"/>
      <c r="BH67" s="169">
        <f t="shared" si="16"/>
        <v>0</v>
      </c>
      <c r="BI67" s="37"/>
      <c r="BJ67" s="37"/>
      <c r="BK67" s="37"/>
      <c r="BL67" s="169">
        <f>(BI67-BK67)*0.4</f>
        <v>0</v>
      </c>
      <c r="BM67" s="37"/>
      <c r="BN67" s="37"/>
      <c r="BO67" s="37"/>
      <c r="BP67" s="169">
        <f t="shared" si="18"/>
        <v>0</v>
      </c>
      <c r="BQ67" s="37"/>
      <c r="BR67" s="37"/>
      <c r="BS67" s="37"/>
      <c r="BT67" s="169">
        <f t="shared" si="19"/>
        <v>0</v>
      </c>
      <c r="BU67" s="125"/>
    </row>
    <row r="68" spans="4:73" x14ac:dyDescent="0.25">
      <c r="D68" s="435"/>
      <c r="E68" s="453" t="s">
        <v>87</v>
      </c>
      <c r="F68" s="414"/>
      <c r="G68" s="414"/>
      <c r="H68" s="414"/>
      <c r="I68" s="414"/>
      <c r="J68" s="414"/>
      <c r="K68" s="414"/>
      <c r="L68" s="414"/>
      <c r="M68" s="414"/>
      <c r="N68" s="414"/>
      <c r="O68" s="414"/>
      <c r="P68" s="414"/>
      <c r="Q68" s="631"/>
      <c r="V68" s="124"/>
      <c r="W68" s="95"/>
      <c r="X68" s="96" t="s">
        <v>86</v>
      </c>
      <c r="Y68" s="170">
        <f>SUM(Y32:Y67)</f>
        <v>0</v>
      </c>
      <c r="Z68" s="170">
        <f t="shared" ref="Z68:BT68" si="20">SUM(Z32:Z67)</f>
        <v>0</v>
      </c>
      <c r="AA68" s="170">
        <f t="shared" si="20"/>
        <v>0</v>
      </c>
      <c r="AB68" s="170">
        <f t="shared" si="20"/>
        <v>0</v>
      </c>
      <c r="AC68" s="170">
        <f t="shared" si="20"/>
        <v>0</v>
      </c>
      <c r="AD68" s="170">
        <f t="shared" si="20"/>
        <v>0</v>
      </c>
      <c r="AE68" s="170">
        <f t="shared" si="20"/>
        <v>0</v>
      </c>
      <c r="AF68" s="170">
        <f t="shared" si="20"/>
        <v>0</v>
      </c>
      <c r="AG68" s="170">
        <f t="shared" si="20"/>
        <v>0</v>
      </c>
      <c r="AH68" s="170">
        <f t="shared" si="20"/>
        <v>0</v>
      </c>
      <c r="AI68" s="170">
        <f t="shared" si="20"/>
        <v>0</v>
      </c>
      <c r="AJ68" s="170">
        <f t="shared" si="20"/>
        <v>0</v>
      </c>
      <c r="AK68" s="170">
        <f t="shared" si="20"/>
        <v>0</v>
      </c>
      <c r="AL68" s="170">
        <f t="shared" si="20"/>
        <v>0</v>
      </c>
      <c r="AM68" s="170">
        <f t="shared" si="20"/>
        <v>0</v>
      </c>
      <c r="AN68" s="170">
        <f t="shared" si="20"/>
        <v>0</v>
      </c>
      <c r="AO68" s="170">
        <f t="shared" si="20"/>
        <v>0</v>
      </c>
      <c r="AP68" s="170">
        <f t="shared" si="20"/>
        <v>0</v>
      </c>
      <c r="AQ68" s="170">
        <f t="shared" si="20"/>
        <v>0</v>
      </c>
      <c r="AR68" s="170">
        <f t="shared" si="20"/>
        <v>0</v>
      </c>
      <c r="AS68" s="170">
        <f t="shared" si="20"/>
        <v>0</v>
      </c>
      <c r="AT68" s="170">
        <f t="shared" si="20"/>
        <v>0</v>
      </c>
      <c r="AU68" s="170">
        <f t="shared" si="20"/>
        <v>0</v>
      </c>
      <c r="AV68" s="170">
        <f t="shared" si="20"/>
        <v>0</v>
      </c>
      <c r="AW68" s="170">
        <f t="shared" si="20"/>
        <v>0</v>
      </c>
      <c r="AX68" s="170">
        <f t="shared" si="20"/>
        <v>0</v>
      </c>
      <c r="AY68" s="170">
        <f t="shared" si="20"/>
        <v>0</v>
      </c>
      <c r="AZ68" s="170">
        <f t="shared" si="20"/>
        <v>0</v>
      </c>
      <c r="BA68" s="170">
        <f t="shared" si="20"/>
        <v>0</v>
      </c>
      <c r="BB68" s="170">
        <f t="shared" si="20"/>
        <v>0</v>
      </c>
      <c r="BC68" s="170">
        <f t="shared" si="20"/>
        <v>0</v>
      </c>
      <c r="BD68" s="170">
        <f t="shared" si="20"/>
        <v>0</v>
      </c>
      <c r="BE68" s="170">
        <f t="shared" si="20"/>
        <v>0</v>
      </c>
      <c r="BF68" s="170">
        <f t="shared" si="20"/>
        <v>0</v>
      </c>
      <c r="BG68" s="170">
        <f t="shared" si="20"/>
        <v>0</v>
      </c>
      <c r="BH68" s="170">
        <f t="shared" si="20"/>
        <v>0</v>
      </c>
      <c r="BI68" s="170">
        <f t="shared" si="20"/>
        <v>0</v>
      </c>
      <c r="BJ68" s="170">
        <f t="shared" si="20"/>
        <v>0</v>
      </c>
      <c r="BK68" s="170">
        <f t="shared" si="20"/>
        <v>0</v>
      </c>
      <c r="BL68" s="170">
        <f t="shared" si="20"/>
        <v>0</v>
      </c>
      <c r="BM68" s="170">
        <f t="shared" si="20"/>
        <v>0</v>
      </c>
      <c r="BN68" s="170">
        <f t="shared" si="20"/>
        <v>0</v>
      </c>
      <c r="BO68" s="170">
        <f t="shared" si="20"/>
        <v>0</v>
      </c>
      <c r="BP68" s="170">
        <f t="shared" si="20"/>
        <v>0</v>
      </c>
      <c r="BQ68" s="170">
        <f t="shared" si="20"/>
        <v>0</v>
      </c>
      <c r="BR68" s="170">
        <f t="shared" si="20"/>
        <v>0</v>
      </c>
      <c r="BS68" s="170">
        <f t="shared" si="20"/>
        <v>0</v>
      </c>
      <c r="BT68" s="170">
        <f t="shared" si="20"/>
        <v>0</v>
      </c>
      <c r="BU68" s="125"/>
    </row>
    <row r="69" spans="4:73" x14ac:dyDescent="0.25">
      <c r="D69" s="435"/>
      <c r="E69" s="453" t="s">
        <v>88</v>
      </c>
      <c r="F69" s="414"/>
      <c r="G69" s="414"/>
      <c r="H69" s="414"/>
      <c r="I69" s="414"/>
      <c r="J69" s="414"/>
      <c r="K69" s="414"/>
      <c r="L69" s="414"/>
      <c r="M69" s="414"/>
      <c r="N69" s="414"/>
      <c r="O69" s="414"/>
      <c r="P69" s="414"/>
      <c r="Q69" s="631"/>
      <c r="V69" s="124"/>
      <c r="W69" s="95"/>
      <c r="X69" s="95"/>
      <c r="Y69" s="145"/>
      <c r="Z69" s="145"/>
      <c r="AA69" s="145"/>
      <c r="AB69" s="146"/>
      <c r="AC69" s="145"/>
      <c r="AD69" s="145"/>
      <c r="AE69" s="145"/>
      <c r="AF69" s="146"/>
      <c r="AG69" s="145"/>
      <c r="AH69" s="145"/>
      <c r="AI69" s="145"/>
      <c r="AJ69" s="146"/>
      <c r="AK69" s="145"/>
      <c r="AL69" s="145"/>
      <c r="AM69" s="145"/>
      <c r="AN69" s="146"/>
      <c r="AO69" s="145"/>
      <c r="AP69" s="145"/>
      <c r="AQ69" s="145"/>
      <c r="AR69" s="146"/>
      <c r="AS69" s="145"/>
      <c r="AT69" s="145"/>
      <c r="AU69" s="145"/>
      <c r="AV69" s="146"/>
      <c r="AW69" s="145"/>
      <c r="AX69" s="145"/>
      <c r="AY69" s="145"/>
      <c r="AZ69" s="146"/>
      <c r="BA69" s="145"/>
      <c r="BB69" s="145"/>
      <c r="BC69" s="145"/>
      <c r="BD69" s="146"/>
      <c r="BE69" s="145"/>
      <c r="BF69" s="145"/>
      <c r="BG69" s="145"/>
      <c r="BH69" s="146"/>
      <c r="BI69" s="145"/>
      <c r="BJ69" s="145"/>
      <c r="BK69" s="145"/>
      <c r="BL69" s="146"/>
      <c r="BM69" s="145"/>
      <c r="BN69" s="145"/>
      <c r="BO69" s="145"/>
      <c r="BP69" s="146"/>
      <c r="BQ69" s="145"/>
      <c r="BR69" s="145"/>
      <c r="BS69" s="145"/>
      <c r="BT69" s="146"/>
      <c r="BU69" s="125"/>
    </row>
    <row r="70" spans="4:73" x14ac:dyDescent="0.25">
      <c r="D70" s="435"/>
      <c r="E70" s="453" t="s">
        <v>89</v>
      </c>
      <c r="F70" s="414"/>
      <c r="G70" s="414"/>
      <c r="H70" s="414"/>
      <c r="I70" s="414"/>
      <c r="J70" s="414"/>
      <c r="K70" s="414"/>
      <c r="L70" s="414"/>
      <c r="M70" s="414"/>
      <c r="N70" s="414"/>
      <c r="O70" s="414"/>
      <c r="P70" s="414"/>
      <c r="Q70" s="631"/>
      <c r="V70" s="124"/>
      <c r="W70" s="95"/>
      <c r="X70" s="95"/>
      <c r="Y70" s="145"/>
      <c r="Z70" s="145"/>
      <c r="AA70" s="145"/>
      <c r="AB70" s="146"/>
      <c r="AC70" s="145"/>
      <c r="AD70" s="145"/>
      <c r="AE70" s="145"/>
      <c r="AF70" s="146"/>
      <c r="AG70" s="145"/>
      <c r="AH70" s="145"/>
      <c r="AI70" s="145"/>
      <c r="AJ70" s="146"/>
      <c r="AK70" s="145"/>
      <c r="AL70" s="145"/>
      <c r="AM70" s="145"/>
      <c r="AN70" s="146"/>
      <c r="AO70" s="145"/>
      <c r="AP70" s="145"/>
      <c r="AQ70" s="145"/>
      <c r="AR70" s="146"/>
      <c r="AS70" s="145"/>
      <c r="AT70" s="145"/>
      <c r="AU70" s="145"/>
      <c r="AV70" s="146"/>
      <c r="AW70" s="145"/>
      <c r="AX70" s="145"/>
      <c r="AY70" s="145"/>
      <c r="AZ70" s="146"/>
      <c r="BA70" s="145"/>
      <c r="BB70" s="145"/>
      <c r="BC70" s="145"/>
      <c r="BD70" s="146"/>
      <c r="BE70" s="145"/>
      <c r="BF70" s="145"/>
      <c r="BG70" s="145"/>
      <c r="BH70" s="146"/>
      <c r="BI70" s="145"/>
      <c r="BJ70" s="145"/>
      <c r="BK70" s="145"/>
      <c r="BL70" s="146"/>
      <c r="BM70" s="145"/>
      <c r="BN70" s="145"/>
      <c r="BO70" s="145"/>
      <c r="BP70" s="146"/>
      <c r="BQ70" s="145"/>
      <c r="BR70" s="145"/>
      <c r="BS70" s="145"/>
      <c r="BT70" s="146"/>
      <c r="BU70" s="125"/>
    </row>
    <row r="71" spans="4:73" x14ac:dyDescent="0.25">
      <c r="D71" s="436"/>
      <c r="E71" s="542" t="s">
        <v>90</v>
      </c>
      <c r="F71" s="417"/>
      <c r="G71" s="417"/>
      <c r="H71" s="417"/>
      <c r="I71" s="417"/>
      <c r="J71" s="417"/>
      <c r="K71" s="417"/>
      <c r="L71" s="417"/>
      <c r="M71" s="417"/>
      <c r="N71" s="417"/>
      <c r="O71" s="417"/>
      <c r="P71" s="417"/>
      <c r="Q71" s="632"/>
      <c r="V71" s="124"/>
      <c r="W71" s="95"/>
      <c r="X71" s="279"/>
      <c r="Y71" s="182" t="s">
        <v>134</v>
      </c>
      <c r="Z71" s="145"/>
      <c r="AA71" s="145"/>
      <c r="AB71" s="146"/>
      <c r="AC71" s="145"/>
      <c r="AD71" s="145"/>
      <c r="AE71" s="145"/>
      <c r="AF71" s="146"/>
      <c r="AG71" s="145"/>
      <c r="AH71" s="145"/>
      <c r="AI71" s="145"/>
      <c r="AJ71" s="146"/>
      <c r="AK71" s="145"/>
      <c r="AL71" s="145"/>
      <c r="AM71" s="145"/>
      <c r="AN71" s="146"/>
      <c r="AO71" s="145"/>
      <c r="AP71" s="145"/>
      <c r="AQ71" s="145"/>
      <c r="AR71" s="146"/>
      <c r="AS71" s="145"/>
      <c r="AT71" s="145"/>
      <c r="AU71" s="145"/>
      <c r="AV71" s="146"/>
      <c r="AW71" s="145"/>
      <c r="AX71" s="145"/>
      <c r="AY71" s="145"/>
      <c r="AZ71" s="146"/>
      <c r="BA71" s="145"/>
      <c r="BB71" s="145"/>
      <c r="BC71" s="145"/>
      <c r="BD71" s="146"/>
      <c r="BE71" s="145"/>
      <c r="BF71" s="145"/>
      <c r="BG71" s="145"/>
      <c r="BH71" s="146"/>
      <c r="BI71" s="145"/>
      <c r="BJ71" s="145"/>
      <c r="BK71" s="145"/>
      <c r="BL71" s="146"/>
      <c r="BM71" s="145"/>
      <c r="BN71" s="145"/>
      <c r="BO71" s="145"/>
      <c r="BP71" s="146"/>
      <c r="BQ71" s="145"/>
      <c r="BR71" s="145"/>
      <c r="BS71" s="145"/>
      <c r="BT71" s="146"/>
      <c r="BU71" s="125"/>
    </row>
    <row r="72" spans="4:73" ht="19.5" customHeight="1" x14ac:dyDescent="0.25">
      <c r="D72" s="176" t="s">
        <v>111</v>
      </c>
      <c r="E72" s="485" t="s">
        <v>74</v>
      </c>
      <c r="F72" s="408"/>
      <c r="G72" s="408"/>
      <c r="H72" s="408"/>
      <c r="I72" s="408"/>
      <c r="J72" s="408"/>
      <c r="K72" s="408"/>
      <c r="L72" s="408"/>
      <c r="M72" s="408"/>
      <c r="N72" s="408"/>
      <c r="O72" s="408"/>
      <c r="P72" s="408"/>
      <c r="Q72" s="486"/>
      <c r="V72" s="124"/>
      <c r="W72" s="95"/>
      <c r="X72" s="171"/>
      <c r="Y72" s="182" t="s">
        <v>135</v>
      </c>
      <c r="Z72" s="145"/>
      <c r="AA72" s="145"/>
      <c r="AB72" s="146"/>
      <c r="AC72" s="145"/>
      <c r="AD72" s="145"/>
      <c r="AE72" s="145"/>
      <c r="AF72" s="146"/>
      <c r="AG72" s="145"/>
      <c r="AH72" s="145"/>
      <c r="AI72" s="145"/>
      <c r="AJ72" s="146"/>
      <c r="AK72" s="145"/>
      <c r="AL72" s="145"/>
      <c r="AM72" s="145"/>
      <c r="AN72" s="146"/>
      <c r="AO72" s="145"/>
      <c r="AP72" s="145"/>
      <c r="AQ72" s="145"/>
      <c r="AR72" s="146"/>
      <c r="AS72" s="145"/>
      <c r="AT72" s="145"/>
      <c r="AU72" s="145"/>
      <c r="AV72" s="146"/>
      <c r="AW72" s="145"/>
      <c r="AX72" s="145"/>
      <c r="AY72" s="145"/>
      <c r="AZ72" s="146"/>
      <c r="BA72" s="145"/>
      <c r="BB72" s="145"/>
      <c r="BC72" s="145"/>
      <c r="BD72" s="146"/>
      <c r="BE72" s="145"/>
      <c r="BF72" s="145"/>
      <c r="BG72" s="145"/>
      <c r="BH72" s="146"/>
      <c r="BI72" s="145"/>
      <c r="BJ72" s="145"/>
      <c r="BK72" s="145"/>
      <c r="BL72" s="146"/>
      <c r="BM72" s="145"/>
      <c r="BN72" s="145"/>
      <c r="BO72" s="145"/>
      <c r="BP72" s="146"/>
      <c r="BQ72" s="145"/>
      <c r="BR72" s="145"/>
      <c r="BS72" s="145"/>
      <c r="BT72" s="146"/>
      <c r="BU72" s="125"/>
    </row>
    <row r="73" spans="4:73" ht="31.5" thickBot="1" x14ac:dyDescent="0.3">
      <c r="D73" s="176" t="s">
        <v>116</v>
      </c>
      <c r="E73" s="485" t="s">
        <v>219</v>
      </c>
      <c r="F73" s="408"/>
      <c r="G73" s="408"/>
      <c r="H73" s="408"/>
      <c r="I73" s="408"/>
      <c r="J73" s="408"/>
      <c r="K73" s="408"/>
      <c r="L73" s="408"/>
      <c r="M73" s="408"/>
      <c r="N73" s="408"/>
      <c r="O73" s="408"/>
      <c r="P73" s="408"/>
      <c r="Q73" s="486"/>
      <c r="V73" s="136"/>
      <c r="W73" s="139"/>
      <c r="X73" s="280"/>
      <c r="Y73" s="281" t="s">
        <v>137</v>
      </c>
      <c r="Z73" s="173"/>
      <c r="AA73" s="173"/>
      <c r="AB73" s="174"/>
      <c r="AC73" s="173"/>
      <c r="AD73" s="173"/>
      <c r="AE73" s="173"/>
      <c r="AF73" s="174"/>
      <c r="AG73" s="173"/>
      <c r="AH73" s="173"/>
      <c r="AI73" s="173"/>
      <c r="AJ73" s="174"/>
      <c r="AK73" s="173"/>
      <c r="AL73" s="173"/>
      <c r="AM73" s="173"/>
      <c r="AN73" s="174"/>
      <c r="AO73" s="173"/>
      <c r="AP73" s="173"/>
      <c r="AQ73" s="173"/>
      <c r="AR73" s="174"/>
      <c r="AS73" s="173"/>
      <c r="AT73" s="173"/>
      <c r="AU73" s="173"/>
      <c r="AV73" s="174"/>
      <c r="AW73" s="173"/>
      <c r="AX73" s="173"/>
      <c r="AY73" s="173"/>
      <c r="AZ73" s="174"/>
      <c r="BA73" s="173"/>
      <c r="BB73" s="173"/>
      <c r="BC73" s="173"/>
      <c r="BD73" s="174"/>
      <c r="BE73" s="173"/>
      <c r="BF73" s="173"/>
      <c r="BG73" s="173"/>
      <c r="BH73" s="174"/>
      <c r="BI73" s="173"/>
      <c r="BJ73" s="173"/>
      <c r="BK73" s="173"/>
      <c r="BL73" s="174"/>
      <c r="BM73" s="173"/>
      <c r="BN73" s="173"/>
      <c r="BO73" s="173"/>
      <c r="BP73" s="174"/>
      <c r="BQ73" s="173"/>
      <c r="BR73" s="173"/>
      <c r="BS73" s="173"/>
      <c r="BT73" s="174"/>
      <c r="BU73" s="140"/>
    </row>
    <row r="74" spans="4:73" ht="15" customHeight="1" x14ac:dyDescent="0.25">
      <c r="D74" s="431" t="s">
        <v>107</v>
      </c>
      <c r="E74" s="479" t="s">
        <v>102</v>
      </c>
      <c r="F74" s="422"/>
      <c r="G74" s="422"/>
      <c r="H74" s="422"/>
      <c r="I74" s="422"/>
      <c r="J74" s="422"/>
      <c r="K74" s="422"/>
      <c r="L74" s="422"/>
      <c r="M74" s="422"/>
      <c r="N74" s="422"/>
      <c r="O74" s="422"/>
      <c r="P74" s="422"/>
      <c r="Q74" s="630"/>
    </row>
    <row r="75" spans="4:73" ht="14.25" customHeight="1" x14ac:dyDescent="0.25">
      <c r="D75" s="432"/>
      <c r="E75" s="453" t="s">
        <v>105</v>
      </c>
      <c r="F75" s="414"/>
      <c r="G75" s="414"/>
      <c r="H75" s="414"/>
      <c r="I75" s="414"/>
      <c r="J75" s="414"/>
      <c r="K75" s="414"/>
      <c r="L75" s="414"/>
      <c r="M75" s="414"/>
      <c r="N75" s="414"/>
      <c r="O75" s="414"/>
      <c r="P75" s="414"/>
      <c r="Q75" s="631"/>
    </row>
    <row r="76" spans="4:73" x14ac:dyDescent="0.25">
      <c r="D76" s="432"/>
      <c r="E76" s="633" t="s">
        <v>220</v>
      </c>
      <c r="F76" s="634"/>
      <c r="G76" s="634"/>
      <c r="H76" s="634"/>
      <c r="I76" s="634"/>
      <c r="J76" s="634"/>
      <c r="K76" s="634"/>
      <c r="L76" s="634"/>
      <c r="M76" s="634"/>
      <c r="N76" s="634"/>
      <c r="O76" s="634"/>
      <c r="P76" s="634"/>
      <c r="Q76" s="635"/>
      <c r="X76" s="164" t="s">
        <v>117</v>
      </c>
    </row>
    <row r="77" spans="4:73" ht="27.75" customHeight="1" x14ac:dyDescent="0.25">
      <c r="D77" s="432"/>
      <c r="E77" s="633" t="s">
        <v>221</v>
      </c>
      <c r="F77" s="636"/>
      <c r="G77" s="636"/>
      <c r="H77" s="636"/>
      <c r="I77" s="636"/>
      <c r="J77" s="636"/>
      <c r="K77" s="636"/>
      <c r="L77" s="636"/>
      <c r="M77" s="636"/>
      <c r="N77" s="636"/>
      <c r="O77" s="636"/>
      <c r="P77" s="636"/>
      <c r="Q77" s="637"/>
      <c r="W77" s="165"/>
      <c r="X77" s="607" t="s">
        <v>119</v>
      </c>
      <c r="Y77" s="608"/>
      <c r="Z77" s="608"/>
      <c r="AA77" s="608"/>
      <c r="AB77" s="608"/>
      <c r="AC77" s="608"/>
      <c r="AD77" s="608"/>
      <c r="AE77" s="608"/>
      <c r="AF77" s="608"/>
      <c r="AG77" s="608"/>
      <c r="AH77" s="608"/>
      <c r="AI77" s="608"/>
      <c r="AJ77" s="608"/>
      <c r="AK77" s="608"/>
      <c r="AL77" s="609"/>
      <c r="AM77" s="609"/>
      <c r="AN77" s="610"/>
      <c r="AO77" s="290"/>
    </row>
    <row r="78" spans="4:73" x14ac:dyDescent="0.25">
      <c r="D78" s="433"/>
      <c r="E78" s="482" t="s">
        <v>106</v>
      </c>
      <c r="F78" s="638"/>
      <c r="G78" s="638"/>
      <c r="H78" s="638"/>
      <c r="I78" s="638"/>
      <c r="J78" s="638"/>
      <c r="K78" s="638"/>
      <c r="L78" s="638"/>
      <c r="M78" s="638"/>
      <c r="N78" s="638"/>
      <c r="O78" s="638"/>
      <c r="P78" s="178"/>
      <c r="Q78" s="179"/>
      <c r="W78" s="434" t="s">
        <v>123</v>
      </c>
      <c r="X78" s="611" t="s">
        <v>127</v>
      </c>
      <c r="Y78" s="612"/>
      <c r="Z78" s="612"/>
      <c r="AA78" s="612"/>
      <c r="AB78" s="612"/>
      <c r="AC78" s="612"/>
      <c r="AD78" s="612"/>
      <c r="AE78" s="612"/>
      <c r="AF78" s="612"/>
      <c r="AG78" s="612"/>
      <c r="AH78" s="612"/>
      <c r="AI78" s="612"/>
      <c r="AJ78" s="612"/>
      <c r="AK78" s="612"/>
      <c r="AL78" s="613"/>
      <c r="AM78" s="613"/>
      <c r="AN78" s="614"/>
      <c r="AO78" s="290"/>
    </row>
    <row r="79" spans="4:73" ht="15.75" x14ac:dyDescent="0.25">
      <c r="D79" s="172" t="s">
        <v>112</v>
      </c>
      <c r="E79" s="485" t="s">
        <v>75</v>
      </c>
      <c r="F79" s="408"/>
      <c r="G79" s="408"/>
      <c r="H79" s="408"/>
      <c r="I79" s="408"/>
      <c r="J79" s="408"/>
      <c r="K79" s="408"/>
      <c r="L79" s="408"/>
      <c r="M79" s="408"/>
      <c r="N79" s="408"/>
      <c r="O79" s="408"/>
      <c r="P79" s="408"/>
      <c r="Q79" s="486"/>
      <c r="W79" s="436"/>
      <c r="X79" s="615" t="s">
        <v>193</v>
      </c>
      <c r="Y79" s="616"/>
      <c r="Z79" s="616"/>
      <c r="AA79" s="616"/>
      <c r="AB79" s="616"/>
      <c r="AC79" s="616"/>
      <c r="AD79" s="616"/>
      <c r="AE79" s="616"/>
      <c r="AF79" s="616"/>
      <c r="AG79" s="616"/>
      <c r="AH79" s="616"/>
      <c r="AI79" s="616"/>
      <c r="AJ79" s="616"/>
      <c r="AK79" s="616"/>
      <c r="AL79" s="531"/>
      <c r="AM79" s="531"/>
      <c r="AN79" s="617"/>
      <c r="AO79" s="290"/>
    </row>
    <row r="80" spans="4:73" x14ac:dyDescent="0.25">
      <c r="D80" s="172" t="s">
        <v>73</v>
      </c>
      <c r="E80" s="485" t="s">
        <v>81</v>
      </c>
      <c r="F80" s="408"/>
      <c r="G80" s="408"/>
      <c r="H80" s="408"/>
      <c r="I80" s="408"/>
      <c r="J80" s="408"/>
      <c r="K80" s="408"/>
      <c r="L80" s="408"/>
      <c r="M80" s="408"/>
      <c r="N80" s="408"/>
      <c r="O80" s="408"/>
      <c r="P80" s="408"/>
      <c r="Q80" s="486"/>
      <c r="W80" s="431" t="s">
        <v>124</v>
      </c>
      <c r="X80" s="618" t="s">
        <v>126</v>
      </c>
      <c r="Y80" s="619"/>
      <c r="Z80" s="619"/>
      <c r="AA80" s="619"/>
      <c r="AB80" s="619"/>
      <c r="AC80" s="619"/>
      <c r="AD80" s="619"/>
      <c r="AE80" s="619"/>
      <c r="AF80" s="619"/>
      <c r="AG80" s="619"/>
      <c r="AH80" s="619"/>
      <c r="AI80" s="619"/>
      <c r="AJ80" s="619"/>
      <c r="AK80" s="619"/>
      <c r="AL80" s="528"/>
      <c r="AM80" s="528"/>
      <c r="AN80" s="529"/>
      <c r="AO80" s="290"/>
    </row>
    <row r="81" spans="4:44" x14ac:dyDescent="0.25">
      <c r="D81" s="180" t="s">
        <v>91</v>
      </c>
      <c r="E81" s="181"/>
      <c r="F81" s="181"/>
      <c r="G81" s="181"/>
      <c r="H81" s="181"/>
      <c r="I81" s="181"/>
      <c r="J81" s="181"/>
      <c r="K81" s="181"/>
      <c r="L81" s="181"/>
      <c r="M81" s="181"/>
      <c r="N81" s="181"/>
      <c r="O81" s="181"/>
      <c r="W81" s="433"/>
      <c r="X81" s="620" t="s">
        <v>194</v>
      </c>
      <c r="Y81" s="621"/>
      <c r="Z81" s="621"/>
      <c r="AA81" s="621"/>
      <c r="AB81" s="621"/>
      <c r="AC81" s="621"/>
      <c r="AD81" s="621"/>
      <c r="AE81" s="621"/>
      <c r="AF81" s="621"/>
      <c r="AG81" s="621"/>
      <c r="AH81" s="621"/>
      <c r="AI81" s="621"/>
      <c r="AJ81" s="621"/>
      <c r="AK81" s="621"/>
      <c r="AL81" s="532"/>
      <c r="AM81" s="532"/>
      <c r="AN81" s="533"/>
      <c r="AO81" s="290"/>
    </row>
    <row r="82" spans="4:44" x14ac:dyDescent="0.25">
      <c r="W82" s="431" t="s">
        <v>125</v>
      </c>
      <c r="X82" s="618" t="s">
        <v>128</v>
      </c>
      <c r="Y82" s="619"/>
      <c r="Z82" s="619"/>
      <c r="AA82" s="619"/>
      <c r="AB82" s="619"/>
      <c r="AC82" s="619"/>
      <c r="AD82" s="619"/>
      <c r="AE82" s="619"/>
      <c r="AF82" s="619"/>
      <c r="AG82" s="619"/>
      <c r="AH82" s="619"/>
      <c r="AI82" s="619"/>
      <c r="AJ82" s="619"/>
      <c r="AK82" s="619"/>
      <c r="AL82" s="528"/>
      <c r="AM82" s="528"/>
      <c r="AN82" s="529"/>
      <c r="AO82" s="290"/>
    </row>
    <row r="83" spans="4:44" x14ac:dyDescent="0.25">
      <c r="W83" s="433"/>
      <c r="X83" s="620" t="s">
        <v>195</v>
      </c>
      <c r="Y83" s="621"/>
      <c r="Z83" s="621"/>
      <c r="AA83" s="621"/>
      <c r="AB83" s="621"/>
      <c r="AC83" s="621"/>
      <c r="AD83" s="621"/>
      <c r="AE83" s="621"/>
      <c r="AF83" s="621"/>
      <c r="AG83" s="621"/>
      <c r="AH83" s="621"/>
      <c r="AI83" s="621"/>
      <c r="AJ83" s="621"/>
      <c r="AK83" s="621"/>
      <c r="AL83" s="532"/>
      <c r="AM83" s="532"/>
      <c r="AN83" s="533"/>
      <c r="AO83" s="290"/>
    </row>
    <row r="84" spans="4:44" ht="15" customHeight="1" x14ac:dyDescent="0.25"/>
    <row r="85" spans="4:44" ht="23.25" customHeight="1" x14ac:dyDescent="0.25">
      <c r="X85" s="520" t="s">
        <v>129</v>
      </c>
      <c r="Y85" s="593"/>
      <c r="Z85" s="593"/>
      <c r="AA85" s="593"/>
      <c r="AB85" s="593"/>
      <c r="AC85" s="593"/>
      <c r="AD85" s="593"/>
      <c r="AE85" s="593"/>
      <c r="AF85" s="593"/>
      <c r="AG85" s="593"/>
      <c r="AH85" s="593"/>
      <c r="AI85" s="593"/>
      <c r="AJ85" s="593"/>
      <c r="AK85" s="593"/>
      <c r="AL85" s="522"/>
      <c r="AM85" s="522"/>
    </row>
    <row r="86" spans="4:44" ht="23.25" customHeight="1" x14ac:dyDescent="0.25">
      <c r="X86" s="520" t="s">
        <v>130</v>
      </c>
      <c r="Y86" s="594"/>
      <c r="Z86" s="594"/>
      <c r="AA86" s="594"/>
      <c r="AB86" s="594"/>
      <c r="AC86" s="594"/>
      <c r="AD86" s="594"/>
      <c r="AE86" s="594"/>
      <c r="AF86" s="594"/>
      <c r="AG86" s="594"/>
      <c r="AH86" s="594"/>
      <c r="AI86" s="594"/>
      <c r="AJ86" s="594"/>
      <c r="AK86" s="594"/>
      <c r="AL86" s="522"/>
      <c r="AM86" s="522"/>
    </row>
    <row r="87" spans="4:44" ht="30.75" customHeight="1" x14ac:dyDescent="0.25">
      <c r="X87" s="595" t="s">
        <v>274</v>
      </c>
      <c r="Y87" s="596"/>
      <c r="Z87" s="596"/>
      <c r="AA87" s="596"/>
      <c r="AB87" s="596"/>
      <c r="AC87" s="596"/>
      <c r="AD87" s="596"/>
      <c r="AE87" s="596"/>
      <c r="AF87" s="596"/>
      <c r="AG87" s="596"/>
      <c r="AH87" s="596"/>
      <c r="AI87" s="596"/>
      <c r="AJ87" s="596"/>
      <c r="AK87" s="596"/>
      <c r="AL87" s="596"/>
      <c r="AM87" s="596"/>
    </row>
    <row r="90" spans="4:44" ht="21.75" thickBot="1" x14ac:dyDescent="0.3">
      <c r="V90" s="228" t="s">
        <v>232</v>
      </c>
      <c r="W90" s="40"/>
      <c r="X90" s="40"/>
      <c r="Y90" s="40"/>
      <c r="Z90" s="40"/>
      <c r="AA90" s="99"/>
      <c r="AB90" s="40"/>
      <c r="AC90" s="40"/>
      <c r="AD90" s="229"/>
      <c r="AE90" s="40"/>
      <c r="AF90" s="293"/>
      <c r="AG90" s="240"/>
      <c r="AH90" s="41"/>
      <c r="AI90" s="41"/>
      <c r="AJ90" s="240"/>
      <c r="AK90" s="41"/>
      <c r="AL90" s="41"/>
      <c r="AM90" s="240"/>
      <c r="AN90" s="41"/>
      <c r="AO90" s="41"/>
      <c r="AP90" s="240"/>
      <c r="AQ90" s="41"/>
      <c r="AR90" s="41"/>
    </row>
    <row r="91" spans="4:44" x14ac:dyDescent="0.25">
      <c r="V91" s="58"/>
      <c r="W91" s="66"/>
      <c r="X91" s="66"/>
      <c r="Y91" s="66"/>
      <c r="Z91" s="66"/>
      <c r="AA91" s="67"/>
      <c r="AB91" s="66"/>
      <c r="AC91" s="68"/>
      <c r="AD91" s="229"/>
      <c r="AE91" s="40"/>
      <c r="AF91" s="40"/>
      <c r="AG91" s="240"/>
      <c r="AH91" s="41"/>
      <c r="AI91" s="41"/>
      <c r="AJ91" s="240"/>
      <c r="AK91" s="41"/>
      <c r="AL91" s="41"/>
      <c r="AM91" s="240"/>
      <c r="AN91" s="41"/>
      <c r="AO91" s="41"/>
      <c r="AP91" s="240"/>
      <c r="AQ91" s="41"/>
      <c r="AR91" s="41"/>
    </row>
    <row r="92" spans="4:44" ht="54.75" x14ac:dyDescent="0.25">
      <c r="V92" s="42"/>
      <c r="W92" s="40"/>
      <c r="X92" s="40"/>
      <c r="Y92" s="152" t="s">
        <v>284</v>
      </c>
      <c r="Z92" s="292" t="s">
        <v>285</v>
      </c>
      <c r="AA92" s="152" t="s">
        <v>286</v>
      </c>
      <c r="AB92" s="146"/>
      <c r="AC92" s="162"/>
      <c r="AD92" s="283"/>
      <c r="AE92" s="40"/>
      <c r="AF92" s="287" t="s">
        <v>114</v>
      </c>
      <c r="AG92" s="240"/>
      <c r="AH92" s="41"/>
      <c r="AI92" s="41"/>
      <c r="AJ92" s="240"/>
      <c r="AK92" s="41"/>
      <c r="AL92" s="41"/>
      <c r="AM92" s="240"/>
      <c r="AN92" s="41"/>
      <c r="AO92" s="41"/>
      <c r="AP92" s="240"/>
      <c r="AQ92" s="41"/>
      <c r="AR92" s="41"/>
    </row>
    <row r="93" spans="4:44" x14ac:dyDescent="0.25">
      <c r="V93" s="42"/>
      <c r="W93" s="545" t="s">
        <v>234</v>
      </c>
      <c r="X93" s="231" t="s">
        <v>275</v>
      </c>
      <c r="Y93" s="219"/>
      <c r="Z93" s="255"/>
      <c r="AA93" s="255"/>
      <c r="AB93" s="146"/>
      <c r="AC93" s="285"/>
      <c r="AD93" s="283"/>
      <c r="AE93" s="40"/>
      <c r="AF93" s="288"/>
      <c r="AG93" s="240"/>
      <c r="AH93" s="41"/>
      <c r="AI93" s="41"/>
      <c r="AJ93" s="240"/>
      <c r="AK93" s="41"/>
      <c r="AL93" s="41"/>
      <c r="AM93" s="240"/>
      <c r="AN93" s="41"/>
      <c r="AO93" s="41"/>
      <c r="AP93" s="240"/>
      <c r="AQ93" s="41"/>
      <c r="AR93" s="41"/>
    </row>
    <row r="94" spans="4:44" x14ac:dyDescent="0.25">
      <c r="V94" s="42"/>
      <c r="W94" s="546"/>
      <c r="X94" s="224" t="s">
        <v>276</v>
      </c>
      <c r="Y94" s="28"/>
      <c r="Z94" s="28"/>
      <c r="AA94" s="28"/>
      <c r="AB94" s="146"/>
      <c r="AC94" s="284"/>
      <c r="AD94" s="229"/>
      <c r="AE94" s="40"/>
      <c r="AF94" s="289">
        <f>(Y94-AA94)*0.05</f>
        <v>0</v>
      </c>
      <c r="AG94" s="240"/>
      <c r="AH94" s="41"/>
      <c r="AI94" s="41"/>
      <c r="AJ94" s="240"/>
      <c r="AK94" s="41"/>
      <c r="AL94" s="41"/>
      <c r="AM94" s="240"/>
      <c r="AN94" s="41"/>
      <c r="AO94" s="41"/>
      <c r="AP94" s="240"/>
      <c r="AQ94" s="41"/>
      <c r="AR94" s="41"/>
    </row>
    <row r="95" spans="4:44" x14ac:dyDescent="0.25">
      <c r="V95" s="42"/>
      <c r="W95" s="546"/>
      <c r="X95" s="224" t="s">
        <v>277</v>
      </c>
      <c r="Y95" s="28"/>
      <c r="Z95" s="28"/>
      <c r="AA95" s="28"/>
      <c r="AB95" s="146"/>
      <c r="AC95" s="285"/>
      <c r="AD95" s="229"/>
      <c r="AE95" s="40"/>
      <c r="AF95" s="289">
        <f>(Y95-AA95)*0.1</f>
        <v>0</v>
      </c>
      <c r="AG95" s="240"/>
      <c r="AH95" s="41"/>
      <c r="AI95" s="41"/>
      <c r="AJ95" s="240"/>
      <c r="AK95" s="41"/>
      <c r="AL95" s="41"/>
      <c r="AM95" s="240"/>
      <c r="AN95" s="41"/>
      <c r="AO95" s="41"/>
      <c r="AP95" s="240"/>
      <c r="AQ95" s="41"/>
      <c r="AR95" s="41"/>
    </row>
    <row r="96" spans="4:44" x14ac:dyDescent="0.25">
      <c r="V96" s="42"/>
      <c r="W96" s="546"/>
      <c r="X96" s="224" t="s">
        <v>278</v>
      </c>
      <c r="Y96" s="28"/>
      <c r="Z96" s="28"/>
      <c r="AA96" s="28"/>
      <c r="AB96" s="146"/>
      <c r="AC96" s="285"/>
      <c r="AD96" s="229"/>
      <c r="AE96" s="40"/>
      <c r="AF96" s="289">
        <f>(Y96-AA96)*0.15</f>
        <v>0</v>
      </c>
      <c r="AG96" s="240"/>
      <c r="AH96" s="41"/>
      <c r="AI96" s="41"/>
      <c r="AJ96" s="240"/>
      <c r="AK96" s="41"/>
      <c r="AL96" s="41"/>
      <c r="AM96" s="240"/>
      <c r="AN96" s="41"/>
      <c r="AO96" s="41"/>
      <c r="AP96" s="240"/>
      <c r="AQ96" s="41"/>
      <c r="AR96" s="41"/>
    </row>
    <row r="97" spans="22:80" x14ac:dyDescent="0.25">
      <c r="V97" s="42"/>
      <c r="W97" s="546"/>
      <c r="X97" s="224" t="s">
        <v>279</v>
      </c>
      <c r="Y97" s="28"/>
      <c r="Z97" s="28"/>
      <c r="AA97" s="28"/>
      <c r="AB97" s="146"/>
      <c r="AC97" s="285"/>
      <c r="AD97" s="229"/>
      <c r="AE97" s="40"/>
      <c r="AF97" s="289">
        <f>(Y97-AA97)*0.2</f>
        <v>0</v>
      </c>
      <c r="AG97" s="240"/>
      <c r="AH97" s="41"/>
      <c r="AI97" s="41"/>
      <c r="AJ97" s="240"/>
      <c r="AK97" s="41"/>
      <c r="AL97" s="41"/>
      <c r="AM97" s="240"/>
      <c r="AN97" s="41"/>
      <c r="AO97" s="41"/>
      <c r="AP97" s="240"/>
      <c r="AQ97" s="41"/>
      <c r="AR97" s="41"/>
    </row>
    <row r="98" spans="22:80" x14ac:dyDescent="0.25">
      <c r="V98" s="42"/>
      <c r="W98" s="546"/>
      <c r="X98" s="224" t="s">
        <v>280</v>
      </c>
      <c r="Y98" s="28"/>
      <c r="Z98" s="28"/>
      <c r="AA98" s="28"/>
      <c r="AB98" s="146"/>
      <c r="AC98" s="285"/>
      <c r="AD98" s="229"/>
      <c r="AE98" s="40"/>
      <c r="AF98" s="289">
        <f>(Y98-AA98)*0.25</f>
        <v>0</v>
      </c>
      <c r="AG98" s="240"/>
      <c r="AH98" s="41"/>
      <c r="AI98" s="41"/>
      <c r="AJ98" s="240"/>
      <c r="AK98" s="41"/>
      <c r="AL98" s="41"/>
      <c r="AM98" s="240"/>
      <c r="AN98" s="41"/>
      <c r="AO98" s="41"/>
      <c r="AP98" s="240"/>
      <c r="AQ98" s="41"/>
      <c r="AR98" s="41"/>
    </row>
    <row r="99" spans="22:80" x14ac:dyDescent="0.25">
      <c r="V99" s="42"/>
      <c r="W99" s="546"/>
      <c r="X99" s="224" t="s">
        <v>281</v>
      </c>
      <c r="Y99" s="28"/>
      <c r="Z99" s="28"/>
      <c r="AA99" s="28"/>
      <c r="AB99" s="146"/>
      <c r="AC99" s="285"/>
      <c r="AD99" s="229"/>
      <c r="AE99" s="40"/>
      <c r="AF99" s="289">
        <f>(Y99-AA99)*0.3</f>
        <v>0</v>
      </c>
      <c r="AG99" s="240"/>
      <c r="AH99" s="41"/>
      <c r="AI99" s="41"/>
      <c r="AJ99" s="240"/>
      <c r="AK99" s="41"/>
      <c r="AL99" s="41"/>
      <c r="AM99" s="240"/>
      <c r="AN99" s="41"/>
      <c r="AO99" s="41"/>
      <c r="AP99" s="240"/>
      <c r="AQ99" s="41"/>
      <c r="AR99" s="41"/>
    </row>
    <row r="100" spans="22:80" x14ac:dyDescent="0.25">
      <c r="V100" s="42"/>
      <c r="W100" s="546"/>
      <c r="X100" s="224" t="s">
        <v>282</v>
      </c>
      <c r="Y100" s="28"/>
      <c r="Z100" s="28"/>
      <c r="AA100" s="28"/>
      <c r="AB100" s="146"/>
      <c r="AC100" s="285"/>
      <c r="AD100" s="229"/>
      <c r="AE100" s="40"/>
      <c r="AF100" s="289">
        <f>(Y100-AA100)*0.35</f>
        <v>0</v>
      </c>
      <c r="AG100" s="240"/>
      <c r="AH100" s="41"/>
      <c r="AI100" s="41"/>
      <c r="AJ100" s="240"/>
      <c r="AK100" s="41"/>
      <c r="AL100" s="41"/>
      <c r="AM100" s="240"/>
      <c r="AN100" s="41"/>
      <c r="AO100" s="41"/>
      <c r="AP100" s="240"/>
      <c r="AQ100" s="41"/>
      <c r="AR100" s="41"/>
    </row>
    <row r="101" spans="22:80" x14ac:dyDescent="0.25">
      <c r="V101" s="42"/>
      <c r="W101" s="546"/>
      <c r="X101" s="224" t="s">
        <v>283</v>
      </c>
      <c r="Y101" s="28"/>
      <c r="Z101" s="28"/>
      <c r="AA101" s="28"/>
      <c r="AB101" s="146"/>
      <c r="AC101" s="285"/>
      <c r="AD101" s="229"/>
      <c r="AE101" s="40"/>
      <c r="AF101" s="289">
        <f>(Y101-AA101)*0.4</f>
        <v>0</v>
      </c>
      <c r="AG101" s="240"/>
      <c r="AH101" s="41"/>
      <c r="AI101" s="41"/>
      <c r="AJ101" s="240"/>
      <c r="AK101" s="41"/>
      <c r="AL101" s="41"/>
      <c r="AM101" s="240"/>
      <c r="AN101" s="41"/>
      <c r="AO101" s="41"/>
      <c r="AP101" s="240"/>
      <c r="AQ101" s="41"/>
      <c r="AR101" s="41"/>
    </row>
    <row r="102" spans="22:80" x14ac:dyDescent="0.25">
      <c r="V102" s="42"/>
      <c r="W102" s="546"/>
      <c r="X102" s="224" t="s">
        <v>298</v>
      </c>
      <c r="Y102" s="37"/>
      <c r="Z102" s="37"/>
      <c r="AA102" s="37"/>
      <c r="AB102" s="146"/>
      <c r="AC102" s="285"/>
      <c r="AD102" s="229"/>
      <c r="AE102" s="40"/>
      <c r="AF102" s="289">
        <f>(Y102-AA102)*0.4</f>
        <v>0</v>
      </c>
      <c r="AG102" s="240"/>
      <c r="AH102" s="41"/>
      <c r="AI102" s="41"/>
      <c r="AJ102" s="240"/>
      <c r="AK102" s="41"/>
      <c r="AL102" s="41"/>
      <c r="AM102" s="240"/>
      <c r="AN102" s="41"/>
      <c r="AO102" s="41"/>
      <c r="AP102" s="240"/>
      <c r="AQ102" s="41"/>
      <c r="AR102" s="41"/>
    </row>
    <row r="103" spans="22:80" x14ac:dyDescent="0.25">
      <c r="V103" s="42"/>
      <c r="W103" s="40"/>
      <c r="X103" s="226" t="s">
        <v>86</v>
      </c>
      <c r="Y103" s="232">
        <f>SUM(Y93:Y102)</f>
        <v>0</v>
      </c>
      <c r="Z103" s="232">
        <f>SUM(AA93:AA102)</f>
        <v>0</v>
      </c>
      <c r="AA103" s="232">
        <f>SUM(AA93:AA102)</f>
        <v>0</v>
      </c>
      <c r="AB103" s="146"/>
      <c r="AC103" s="286"/>
      <c r="AD103" s="230"/>
      <c r="AE103" s="40"/>
      <c r="AF103" s="232">
        <f>SUM(AF93:AF102)</f>
        <v>0</v>
      </c>
      <c r="AG103" s="240"/>
      <c r="AH103" s="41"/>
      <c r="AI103" s="41"/>
      <c r="AJ103" s="240"/>
      <c r="AK103" s="41"/>
      <c r="AL103" s="41"/>
      <c r="AM103" s="240"/>
      <c r="AN103" s="41"/>
      <c r="AO103" s="41"/>
      <c r="AP103" s="240"/>
      <c r="AQ103" s="41"/>
      <c r="AR103" s="41"/>
    </row>
    <row r="104" spans="22:80" ht="15.75" thickBot="1" x14ac:dyDescent="0.3">
      <c r="V104" s="104"/>
      <c r="W104" s="48"/>
      <c r="X104" s="48"/>
      <c r="Y104" s="48"/>
      <c r="Z104" s="48"/>
      <c r="AA104" s="227"/>
      <c r="AB104" s="48"/>
      <c r="AC104" s="49"/>
      <c r="AD104" s="229"/>
      <c r="AE104" s="40"/>
      <c r="AF104" s="40"/>
      <c r="AG104" s="240"/>
      <c r="AH104" s="41"/>
      <c r="AI104" s="41"/>
      <c r="AJ104" s="240"/>
      <c r="AK104" s="41"/>
      <c r="AL104" s="41"/>
      <c r="AM104" s="240"/>
      <c r="AN104" s="41"/>
      <c r="AO104" s="41"/>
      <c r="AP104" s="240"/>
      <c r="AQ104" s="41"/>
      <c r="AR104" s="41"/>
    </row>
    <row r="105" spans="22:80" x14ac:dyDescent="0.25">
      <c r="V105" s="41"/>
      <c r="W105" s="41"/>
      <c r="X105" s="41"/>
      <c r="Y105" s="41"/>
      <c r="Z105" s="41"/>
      <c r="AA105" s="54"/>
      <c r="AB105" s="41"/>
      <c r="AC105" s="40"/>
      <c r="AD105" s="240"/>
      <c r="AE105" s="41"/>
      <c r="AF105" s="41"/>
      <c r="AG105" s="240"/>
      <c r="AH105" s="41"/>
      <c r="AI105" s="41"/>
      <c r="AJ105" s="240"/>
      <c r="AK105" s="41"/>
      <c r="AL105" s="41"/>
      <c r="AM105" s="240"/>
      <c r="AN105" s="41"/>
      <c r="AO105" s="41"/>
      <c r="AP105" s="240"/>
      <c r="AQ105" s="41"/>
      <c r="AR105" s="41"/>
      <c r="BR105" s="145"/>
      <c r="BS105" s="145"/>
      <c r="BT105" s="146"/>
      <c r="BU105" s="95"/>
      <c r="BV105" s="95"/>
      <c r="BW105" s="95"/>
      <c r="BX105" s="95"/>
      <c r="BY105" s="95"/>
      <c r="BZ105" s="95"/>
      <c r="CA105" s="95"/>
      <c r="CB105" s="95"/>
    </row>
    <row r="106" spans="22:80" x14ac:dyDescent="0.25">
      <c r="V106" s="41"/>
      <c r="W106" s="41"/>
      <c r="X106" s="41"/>
      <c r="Y106" s="107" t="s">
        <v>240</v>
      </c>
      <c r="Z106" s="41"/>
      <c r="AA106" s="54"/>
      <c r="AB106" s="41"/>
      <c r="AC106" s="41"/>
      <c r="AD106" s="240"/>
      <c r="AE106" s="41"/>
      <c r="AF106" s="41"/>
      <c r="AG106" s="240"/>
      <c r="AH106" s="41"/>
      <c r="AI106" s="41"/>
      <c r="AJ106" s="240"/>
      <c r="AK106" s="41"/>
      <c r="AL106" s="41"/>
      <c r="AM106" s="240"/>
      <c r="AN106" s="41"/>
      <c r="AO106" s="41"/>
      <c r="AP106" s="240"/>
      <c r="AQ106" s="41"/>
      <c r="AR106" s="41"/>
      <c r="BR106" s="145"/>
      <c r="BS106" s="145"/>
      <c r="BT106" s="146"/>
      <c r="BU106" s="95"/>
      <c r="BV106" s="95"/>
      <c r="BW106" s="95"/>
      <c r="BX106" s="95"/>
      <c r="BY106" s="95"/>
      <c r="BZ106" s="95"/>
      <c r="CA106" s="95"/>
      <c r="CB106" s="95"/>
    </row>
    <row r="107" spans="22:80" ht="12" customHeight="1" x14ac:dyDescent="0.25">
      <c r="V107" s="41"/>
      <c r="W107" s="41"/>
      <c r="X107" s="543" t="s">
        <v>234</v>
      </c>
      <c r="Y107" s="556" t="s">
        <v>242</v>
      </c>
      <c r="Z107" s="554"/>
      <c r="AA107" s="554"/>
      <c r="AB107" s="554"/>
      <c r="AC107" s="554"/>
      <c r="AD107" s="554"/>
      <c r="AE107" s="554"/>
      <c r="AF107" s="554"/>
      <c r="AG107" s="554"/>
      <c r="AH107" s="554"/>
      <c r="AI107" s="554"/>
      <c r="AJ107" s="554"/>
      <c r="AK107" s="554"/>
      <c r="AL107" s="554"/>
      <c r="AM107" s="554"/>
      <c r="AN107" s="554"/>
      <c r="AO107" s="554"/>
      <c r="AP107" s="554"/>
      <c r="AQ107" s="412"/>
      <c r="AR107" s="413"/>
      <c r="AS107" s="290"/>
      <c r="BR107" s="145"/>
      <c r="BS107" s="145"/>
      <c r="BT107" s="146"/>
      <c r="BU107" s="95"/>
      <c r="BV107" s="95"/>
      <c r="BW107" s="95"/>
      <c r="BX107" s="95"/>
      <c r="BY107" s="95"/>
      <c r="BZ107" s="95"/>
      <c r="CA107" s="95"/>
      <c r="CB107" s="95"/>
    </row>
    <row r="108" spans="22:80" ht="12" customHeight="1" x14ac:dyDescent="0.25">
      <c r="V108" s="41"/>
      <c r="W108" s="41"/>
      <c r="X108" s="543"/>
      <c r="Y108" s="557"/>
      <c r="Z108" s="558"/>
      <c r="AA108" s="558"/>
      <c r="AB108" s="558"/>
      <c r="AC108" s="558"/>
      <c r="AD108" s="558"/>
      <c r="AE108" s="558"/>
      <c r="AF108" s="558"/>
      <c r="AG108" s="558"/>
      <c r="AH108" s="558"/>
      <c r="AI108" s="558"/>
      <c r="AJ108" s="558"/>
      <c r="AK108" s="558"/>
      <c r="AL108" s="558"/>
      <c r="AM108" s="558"/>
      <c r="AN108" s="558"/>
      <c r="AO108" s="558"/>
      <c r="AP108" s="558"/>
      <c r="AQ108" s="559"/>
      <c r="AR108" s="560"/>
      <c r="AS108" s="290"/>
      <c r="BR108" s="145"/>
      <c r="BS108" s="145"/>
      <c r="BT108" s="146"/>
      <c r="BU108" s="95"/>
      <c r="BV108" s="95"/>
      <c r="BW108" s="95"/>
      <c r="BX108" s="95"/>
      <c r="BY108" s="95"/>
      <c r="BZ108" s="95"/>
      <c r="CA108" s="95"/>
      <c r="CB108" s="95"/>
    </row>
    <row r="109" spans="22:80" ht="12" customHeight="1" x14ac:dyDescent="0.25">
      <c r="V109" s="41"/>
      <c r="W109" s="41"/>
      <c r="X109" s="543"/>
      <c r="Y109" s="561"/>
      <c r="Z109" s="562"/>
      <c r="AA109" s="562"/>
      <c r="AB109" s="562"/>
      <c r="AC109" s="562"/>
      <c r="AD109" s="562"/>
      <c r="AE109" s="562"/>
      <c r="AF109" s="562"/>
      <c r="AG109" s="562"/>
      <c r="AH109" s="562"/>
      <c r="AI109" s="562"/>
      <c r="AJ109" s="562"/>
      <c r="AK109" s="562"/>
      <c r="AL109" s="562"/>
      <c r="AM109" s="562"/>
      <c r="AN109" s="562"/>
      <c r="AO109" s="562"/>
      <c r="AP109" s="562"/>
      <c r="AQ109" s="418"/>
      <c r="AR109" s="419"/>
      <c r="AS109" s="290"/>
      <c r="BR109" s="145"/>
      <c r="BS109" s="145"/>
      <c r="BT109" s="146"/>
      <c r="BU109" s="95"/>
      <c r="BV109" s="95"/>
      <c r="BW109" s="95"/>
      <c r="BX109" s="95"/>
      <c r="BY109" s="95"/>
      <c r="BZ109" s="95"/>
      <c r="CA109" s="95"/>
      <c r="CB109" s="95"/>
    </row>
    <row r="110" spans="22:80" x14ac:dyDescent="0.25">
      <c r="V110" s="41"/>
      <c r="W110" s="41"/>
      <c r="X110" s="543" t="s">
        <v>287</v>
      </c>
      <c r="Y110" s="598" t="s">
        <v>261</v>
      </c>
      <c r="Z110" s="599"/>
      <c r="AA110" s="599"/>
      <c r="AB110" s="599"/>
      <c r="AC110" s="599"/>
      <c r="AD110" s="599"/>
      <c r="AE110" s="599"/>
      <c r="AF110" s="599"/>
      <c r="AG110" s="599"/>
      <c r="AH110" s="599"/>
      <c r="AI110" s="599"/>
      <c r="AJ110" s="599"/>
      <c r="AK110" s="599"/>
      <c r="AL110" s="599"/>
      <c r="AM110" s="599"/>
      <c r="AN110" s="599"/>
      <c r="AO110" s="599"/>
      <c r="AP110" s="599"/>
      <c r="AQ110" s="599"/>
      <c r="AR110" s="600"/>
      <c r="AS110" s="290"/>
      <c r="BR110" s="145"/>
      <c r="BS110" s="145"/>
      <c r="BT110" s="146"/>
      <c r="BU110" s="95"/>
      <c r="BV110" s="95"/>
      <c r="BW110" s="95"/>
      <c r="BX110" s="95"/>
      <c r="BY110" s="95"/>
      <c r="BZ110" s="95"/>
      <c r="CA110" s="95"/>
      <c r="CB110" s="95"/>
    </row>
    <row r="111" spans="22:80" x14ac:dyDescent="0.25">
      <c r="V111" s="41"/>
      <c r="W111" s="41"/>
      <c r="X111" s="543"/>
      <c r="Y111" s="547" t="s">
        <v>193</v>
      </c>
      <c r="Z111" s="559"/>
      <c r="AA111" s="559"/>
      <c r="AB111" s="559"/>
      <c r="AC111" s="559"/>
      <c r="AD111" s="559"/>
      <c r="AE111" s="559"/>
      <c r="AF111" s="559"/>
      <c r="AG111" s="559"/>
      <c r="AH111" s="559"/>
      <c r="AI111" s="559"/>
      <c r="AJ111" s="559"/>
      <c r="AK111" s="559"/>
      <c r="AL111" s="559"/>
      <c r="AM111" s="559"/>
      <c r="AN111" s="559"/>
      <c r="AO111" s="559"/>
      <c r="AP111" s="559"/>
      <c r="AQ111" s="559"/>
      <c r="AR111" s="419"/>
      <c r="AS111" s="290"/>
      <c r="BR111" s="145"/>
      <c r="BS111" s="145"/>
      <c r="BT111" s="146"/>
      <c r="BU111" s="95"/>
      <c r="BV111" s="95"/>
      <c r="BW111" s="95"/>
      <c r="BX111" s="95"/>
      <c r="BY111" s="95"/>
      <c r="BZ111" s="95"/>
      <c r="CA111" s="95"/>
      <c r="CB111" s="95"/>
    </row>
    <row r="112" spans="22:80" x14ac:dyDescent="0.25">
      <c r="V112" s="41"/>
      <c r="W112" s="41"/>
      <c r="X112" s="597" t="s">
        <v>288</v>
      </c>
      <c r="Y112" s="525" t="s">
        <v>292</v>
      </c>
      <c r="Z112" s="412"/>
      <c r="AA112" s="412"/>
      <c r="AB112" s="412"/>
      <c r="AC112" s="412"/>
      <c r="AD112" s="412"/>
      <c r="AE112" s="412"/>
      <c r="AF112" s="412"/>
      <c r="AG112" s="412"/>
      <c r="AH112" s="412"/>
      <c r="AI112" s="412"/>
      <c r="AJ112" s="412"/>
      <c r="AK112" s="412"/>
      <c r="AL112" s="412"/>
      <c r="AM112" s="412"/>
      <c r="AN112" s="412"/>
      <c r="AO112" s="412"/>
      <c r="AP112" s="412"/>
      <c r="AQ112" s="413"/>
      <c r="AR112" s="218"/>
      <c r="AS112" s="290"/>
      <c r="BR112" s="145"/>
      <c r="BS112" s="145"/>
      <c r="BT112" s="146"/>
      <c r="BU112" s="95"/>
      <c r="BV112" s="95"/>
      <c r="BW112" s="95"/>
      <c r="BX112" s="95"/>
      <c r="BY112" s="95"/>
      <c r="BZ112" s="95"/>
      <c r="CA112" s="95"/>
      <c r="CB112" s="95"/>
    </row>
    <row r="113" spans="22:80" x14ac:dyDescent="0.25">
      <c r="V113" s="41"/>
      <c r="W113" s="41"/>
      <c r="X113" s="597"/>
      <c r="Y113" s="530" t="s">
        <v>194</v>
      </c>
      <c r="Z113" s="418"/>
      <c r="AA113" s="418"/>
      <c r="AB113" s="418"/>
      <c r="AC113" s="418"/>
      <c r="AD113" s="418"/>
      <c r="AE113" s="418"/>
      <c r="AF113" s="418"/>
      <c r="AG113" s="418"/>
      <c r="AH113" s="418"/>
      <c r="AI113" s="418"/>
      <c r="AJ113" s="418"/>
      <c r="AK113" s="418"/>
      <c r="AL113" s="418"/>
      <c r="AM113" s="418"/>
      <c r="AN113" s="418"/>
      <c r="AO113" s="418"/>
      <c r="AP113" s="418"/>
      <c r="AQ113" s="419"/>
      <c r="AR113" s="218"/>
      <c r="AS113" s="290"/>
      <c r="BR113" s="145"/>
      <c r="BS113" s="145"/>
      <c r="BT113" s="146"/>
      <c r="BU113" s="95"/>
      <c r="BV113" s="95"/>
      <c r="BW113" s="95"/>
      <c r="BX113" s="95"/>
      <c r="BY113" s="95"/>
      <c r="BZ113" s="95"/>
      <c r="CA113" s="95"/>
      <c r="CB113" s="95"/>
    </row>
    <row r="114" spans="22:80" ht="15" customHeight="1" x14ac:dyDescent="0.25">
      <c r="V114" s="41"/>
      <c r="W114" s="41"/>
      <c r="X114" s="597" t="s">
        <v>289</v>
      </c>
      <c r="Y114" s="525" t="s">
        <v>294</v>
      </c>
      <c r="Z114" s="412"/>
      <c r="AA114" s="412"/>
      <c r="AB114" s="412"/>
      <c r="AC114" s="412"/>
      <c r="AD114" s="412"/>
      <c r="AE114" s="412"/>
      <c r="AF114" s="412"/>
      <c r="AG114" s="412"/>
      <c r="AH114" s="412"/>
      <c r="AI114" s="412"/>
      <c r="AJ114" s="412"/>
      <c r="AK114" s="412"/>
      <c r="AL114" s="412"/>
      <c r="AM114" s="412"/>
      <c r="AN114" s="412"/>
      <c r="AO114" s="412"/>
      <c r="AP114" s="412"/>
      <c r="AQ114" s="413"/>
      <c r="AR114" s="222"/>
      <c r="AS114" s="290"/>
      <c r="BR114" s="145"/>
      <c r="BS114" s="145"/>
      <c r="BT114" s="146"/>
      <c r="BU114" s="95"/>
      <c r="BV114" s="95"/>
      <c r="BW114" s="95"/>
      <c r="BX114" s="95"/>
      <c r="BY114" s="95"/>
      <c r="BZ114" s="95"/>
      <c r="CA114" s="95"/>
      <c r="CB114" s="95"/>
    </row>
    <row r="115" spans="22:80" x14ac:dyDescent="0.25">
      <c r="V115" s="41"/>
      <c r="W115" s="41"/>
      <c r="X115" s="597"/>
      <c r="Y115" s="530" t="s">
        <v>195</v>
      </c>
      <c r="Z115" s="418"/>
      <c r="AA115" s="418"/>
      <c r="AB115" s="418"/>
      <c r="AC115" s="418"/>
      <c r="AD115" s="418"/>
      <c r="AE115" s="418"/>
      <c r="AF115" s="418"/>
      <c r="AG115" s="418"/>
      <c r="AH115" s="418"/>
      <c r="AI115" s="418"/>
      <c r="AJ115" s="418"/>
      <c r="AK115" s="418"/>
      <c r="AL115" s="418"/>
      <c r="AM115" s="418"/>
      <c r="AN115" s="418"/>
      <c r="AO115" s="418"/>
      <c r="AP115" s="418"/>
      <c r="AQ115" s="419"/>
      <c r="AR115" s="222"/>
      <c r="AS115" s="290"/>
      <c r="BR115" s="145"/>
      <c r="BS115" s="145"/>
      <c r="BT115" s="146"/>
      <c r="BU115" s="95"/>
      <c r="BV115" s="95"/>
      <c r="BW115" s="95"/>
      <c r="BX115" s="95"/>
      <c r="BY115" s="95"/>
      <c r="BZ115" s="95"/>
      <c r="CA115" s="95"/>
      <c r="CB115" s="95"/>
    </row>
    <row r="116" spans="22:80" ht="15" customHeight="1" x14ac:dyDescent="0.25">
      <c r="V116" s="41"/>
      <c r="W116" s="41"/>
      <c r="X116" s="590"/>
      <c r="Y116" s="414"/>
      <c r="Z116" s="414"/>
      <c r="AA116" s="414"/>
      <c r="AB116" s="414"/>
      <c r="AC116" s="414"/>
      <c r="AD116" s="414"/>
      <c r="AE116" s="414"/>
      <c r="AF116" s="414"/>
      <c r="AG116" s="414"/>
      <c r="AH116" s="548"/>
      <c r="AI116" s="548"/>
      <c r="AJ116" s="548"/>
      <c r="AK116" s="548"/>
      <c r="AL116" s="548"/>
      <c r="AM116" s="591"/>
      <c r="AN116" s="591"/>
      <c r="AO116" s="591"/>
      <c r="AP116" s="591"/>
      <c r="AQ116" s="592"/>
      <c r="AR116" s="592"/>
      <c r="BR116" s="145"/>
      <c r="BS116" s="145"/>
      <c r="BT116" s="146"/>
      <c r="BU116" s="95"/>
      <c r="BV116" s="95"/>
      <c r="BW116" s="95"/>
      <c r="BX116" s="95"/>
      <c r="BY116" s="95"/>
      <c r="BZ116" s="95"/>
      <c r="CA116" s="95"/>
      <c r="CB116" s="95"/>
    </row>
    <row r="117" spans="22:80" ht="14.45" customHeight="1" x14ac:dyDescent="0.25">
      <c r="V117" s="41"/>
      <c r="W117" s="41"/>
      <c r="X117" s="590"/>
      <c r="Y117" s="591"/>
      <c r="Z117" s="591"/>
      <c r="AA117" s="591"/>
      <c r="AB117" s="591"/>
      <c r="AC117" s="591"/>
      <c r="AD117" s="591"/>
      <c r="AE117" s="591"/>
      <c r="AF117" s="591"/>
      <c r="AG117" s="591"/>
      <c r="AH117" s="591"/>
      <c r="AI117" s="591"/>
      <c r="AJ117" s="591"/>
      <c r="AK117" s="591"/>
      <c r="AL117" s="591"/>
      <c r="AM117" s="591"/>
      <c r="AN117" s="591"/>
      <c r="AO117" s="591"/>
      <c r="AP117" s="591"/>
      <c r="AQ117" s="592"/>
      <c r="AR117" s="592"/>
      <c r="BR117" s="145"/>
      <c r="BS117" s="145"/>
      <c r="BT117" s="146"/>
      <c r="BU117" s="95"/>
      <c r="BV117" s="95"/>
      <c r="BW117" s="95"/>
      <c r="BX117" s="95"/>
      <c r="BY117" s="95"/>
      <c r="BZ117" s="95"/>
      <c r="CA117" s="95"/>
      <c r="CB117" s="95"/>
    </row>
    <row r="118" spans="22:80" ht="15" customHeight="1" x14ac:dyDescent="0.25">
      <c r="V118" s="41"/>
      <c r="W118" s="41"/>
      <c r="X118" s="590"/>
      <c r="Y118" s="414"/>
      <c r="Z118" s="414"/>
      <c r="AA118" s="414"/>
      <c r="AB118" s="414"/>
      <c r="AC118" s="414"/>
      <c r="AD118" s="414"/>
      <c r="AE118" s="414"/>
      <c r="AF118" s="414"/>
      <c r="AG118" s="414"/>
      <c r="AH118" s="548"/>
      <c r="AI118" s="548"/>
      <c r="AJ118" s="548"/>
      <c r="AK118" s="548"/>
      <c r="AL118" s="548"/>
      <c r="AM118" s="591"/>
      <c r="AN118" s="591"/>
      <c r="AO118" s="591"/>
      <c r="AP118" s="591"/>
      <c r="AQ118" s="40"/>
      <c r="AR118" s="40"/>
      <c r="BR118" s="145"/>
      <c r="BS118" s="145"/>
      <c r="BT118" s="146"/>
      <c r="BU118" s="95"/>
      <c r="BV118" s="95"/>
      <c r="BW118" s="95"/>
      <c r="BX118" s="95"/>
      <c r="BY118" s="95"/>
      <c r="BZ118" s="95"/>
      <c r="CA118" s="95"/>
      <c r="CB118" s="95"/>
    </row>
    <row r="119" spans="22:80" x14ac:dyDescent="0.25">
      <c r="V119" s="41"/>
      <c r="W119" s="41"/>
      <c r="X119" s="590"/>
      <c r="Y119" s="591"/>
      <c r="Z119" s="591"/>
      <c r="AA119" s="591"/>
      <c r="AB119" s="591"/>
      <c r="AC119" s="591"/>
      <c r="AD119" s="591"/>
      <c r="AE119" s="591"/>
      <c r="AF119" s="591"/>
      <c r="AG119" s="591"/>
      <c r="AH119" s="591"/>
      <c r="AI119" s="591"/>
      <c r="AJ119" s="591"/>
      <c r="AK119" s="591"/>
      <c r="AL119" s="591"/>
      <c r="AM119" s="591"/>
      <c r="AN119" s="591"/>
      <c r="AO119" s="591"/>
      <c r="AP119" s="591"/>
      <c r="AQ119" s="40"/>
      <c r="AR119" s="40"/>
      <c r="BR119" s="145"/>
      <c r="BS119" s="145"/>
      <c r="BT119" s="146"/>
      <c r="BU119" s="95"/>
      <c r="BV119" s="95"/>
      <c r="BW119" s="95"/>
      <c r="BX119" s="95"/>
      <c r="BY119" s="95"/>
      <c r="BZ119" s="95"/>
      <c r="CA119" s="95"/>
      <c r="CB119" s="95"/>
    </row>
    <row r="120" spans="22:80" ht="14.45" customHeight="1" x14ac:dyDescent="0.25">
      <c r="BR120" s="145"/>
      <c r="BS120" s="145"/>
      <c r="BT120" s="146"/>
      <c r="BU120" s="95"/>
      <c r="BV120" s="95"/>
      <c r="BW120" s="95"/>
      <c r="BX120" s="95"/>
      <c r="BY120" s="95"/>
      <c r="BZ120" s="95"/>
      <c r="CA120" s="95"/>
      <c r="CB120" s="95"/>
    </row>
    <row r="121" spans="22:80" x14ac:dyDescent="0.25">
      <c r="BR121" s="145"/>
      <c r="BS121" s="145"/>
      <c r="BT121" s="146"/>
      <c r="BU121" s="95"/>
      <c r="BV121" s="95"/>
      <c r="BW121" s="95"/>
      <c r="BX121" s="95"/>
      <c r="BY121" s="95"/>
      <c r="BZ121" s="95"/>
      <c r="CA121" s="95"/>
      <c r="CB121" s="95"/>
    </row>
    <row r="122" spans="22:80" x14ac:dyDescent="0.25">
      <c r="BR122" s="145"/>
      <c r="BS122" s="145"/>
      <c r="BT122" s="146"/>
      <c r="BU122" s="95"/>
      <c r="BV122" s="95"/>
      <c r="BW122" s="95"/>
      <c r="BX122" s="95"/>
      <c r="BY122" s="95"/>
      <c r="BZ122" s="95"/>
      <c r="CA122" s="95"/>
      <c r="CB122" s="95"/>
    </row>
    <row r="123" spans="22:80" x14ac:dyDescent="0.25">
      <c r="BR123" s="145"/>
      <c r="BS123" s="145"/>
      <c r="BT123" s="146"/>
      <c r="BU123" s="95"/>
      <c r="BV123" s="95"/>
      <c r="BW123" s="95"/>
      <c r="BX123" s="95"/>
      <c r="BY123" s="95"/>
      <c r="BZ123" s="95"/>
      <c r="CA123" s="95"/>
      <c r="CB123" s="95"/>
    </row>
    <row r="124" spans="22:80" x14ac:dyDescent="0.25">
      <c r="BR124" s="145"/>
      <c r="BS124" s="145"/>
      <c r="BT124" s="146"/>
      <c r="BU124" s="95"/>
      <c r="BV124" s="95"/>
      <c r="BW124" s="95"/>
      <c r="BX124" s="95"/>
      <c r="BY124" s="95"/>
      <c r="BZ124" s="95"/>
      <c r="CA124" s="95"/>
      <c r="CB124" s="95"/>
    </row>
    <row r="125" spans="22:80" x14ac:dyDescent="0.25">
      <c r="BR125" s="145"/>
      <c r="BS125" s="145"/>
      <c r="BT125" s="146"/>
      <c r="BU125" s="95"/>
      <c r="BV125" s="95"/>
      <c r="BW125" s="95"/>
      <c r="BX125" s="95"/>
      <c r="BY125" s="95"/>
      <c r="BZ125" s="95"/>
      <c r="CA125" s="95"/>
      <c r="CB125" s="95"/>
    </row>
    <row r="126" spans="22:80" x14ac:dyDescent="0.25">
      <c r="BR126" s="145"/>
      <c r="BS126" s="145"/>
      <c r="BT126" s="146"/>
      <c r="BU126" s="95"/>
      <c r="BV126" s="95"/>
      <c r="BW126" s="95"/>
      <c r="BX126" s="95"/>
      <c r="BY126" s="95"/>
      <c r="BZ126" s="95"/>
      <c r="CA126" s="95"/>
      <c r="CB126" s="95"/>
    </row>
    <row r="127" spans="22:80" x14ac:dyDescent="0.25">
      <c r="BR127" s="145"/>
      <c r="BS127" s="145"/>
      <c r="BT127" s="146"/>
      <c r="BU127" s="95"/>
      <c r="BV127" s="95"/>
      <c r="BW127" s="95"/>
      <c r="BX127" s="95"/>
      <c r="BY127" s="95"/>
      <c r="BZ127" s="95"/>
      <c r="CA127" s="95"/>
      <c r="CB127" s="95"/>
    </row>
    <row r="128" spans="22:80" x14ac:dyDescent="0.25">
      <c r="BR128" s="145"/>
      <c r="BS128" s="145"/>
      <c r="BT128" s="146"/>
      <c r="BU128" s="95"/>
      <c r="BV128" s="95"/>
      <c r="BW128" s="95"/>
      <c r="BX128" s="95"/>
      <c r="BY128" s="95"/>
      <c r="BZ128" s="95"/>
      <c r="CA128" s="95"/>
      <c r="CB128" s="95"/>
    </row>
    <row r="129" spans="70:80" x14ac:dyDescent="0.25">
      <c r="BR129" s="145"/>
      <c r="BS129" s="145"/>
      <c r="BT129" s="146"/>
      <c r="BU129" s="95"/>
      <c r="BV129" s="95"/>
      <c r="BW129" s="95"/>
      <c r="BX129" s="95"/>
      <c r="BY129" s="95"/>
      <c r="BZ129" s="95"/>
      <c r="CA129" s="95"/>
      <c r="CB129" s="95"/>
    </row>
    <row r="130" spans="70:80" x14ac:dyDescent="0.25">
      <c r="BR130" s="145"/>
      <c r="BS130" s="145"/>
      <c r="BT130" s="146"/>
      <c r="BU130" s="95"/>
      <c r="BV130" s="95"/>
      <c r="BW130" s="95"/>
      <c r="BX130" s="95"/>
      <c r="BY130" s="95"/>
      <c r="BZ130" s="95"/>
      <c r="CA130" s="95"/>
      <c r="CB130" s="95"/>
    </row>
    <row r="131" spans="70:80" x14ac:dyDescent="0.25">
      <c r="BR131" s="145"/>
      <c r="BS131" s="145"/>
      <c r="BT131" s="146"/>
      <c r="BU131" s="95"/>
      <c r="BV131" s="95"/>
      <c r="BW131" s="95"/>
      <c r="BX131" s="95"/>
      <c r="BY131" s="95"/>
      <c r="BZ131" s="95"/>
      <c r="CA131" s="95"/>
      <c r="CB131" s="95"/>
    </row>
    <row r="132" spans="70:80" x14ac:dyDescent="0.25">
      <c r="BR132" s="145"/>
      <c r="BS132" s="145"/>
      <c r="BT132" s="146"/>
      <c r="BU132" s="95"/>
      <c r="BV132" s="95"/>
      <c r="BW132" s="95"/>
      <c r="BX132" s="95"/>
      <c r="BY132" s="95"/>
      <c r="BZ132" s="95"/>
      <c r="CA132" s="95"/>
      <c r="CB132" s="95"/>
    </row>
    <row r="133" spans="70:80" x14ac:dyDescent="0.25">
      <c r="BR133" s="145"/>
      <c r="BS133" s="145"/>
      <c r="BT133" s="146"/>
      <c r="BU133" s="95"/>
      <c r="BV133" s="95"/>
      <c r="BW133" s="95"/>
      <c r="BX133" s="95"/>
      <c r="BY133" s="95"/>
      <c r="BZ133" s="95"/>
      <c r="CA133" s="95"/>
      <c r="CB133" s="95"/>
    </row>
    <row r="134" spans="70:80" x14ac:dyDescent="0.25">
      <c r="BR134" s="145"/>
      <c r="BS134" s="145"/>
      <c r="BT134" s="146"/>
      <c r="BU134" s="95"/>
      <c r="BV134" s="95"/>
      <c r="BW134" s="95"/>
      <c r="BX134" s="95"/>
      <c r="BY134" s="95"/>
      <c r="BZ134" s="95"/>
      <c r="CA134" s="95"/>
      <c r="CB134" s="95"/>
    </row>
    <row r="135" spans="70:80" x14ac:dyDescent="0.25">
      <c r="BR135" s="145"/>
      <c r="BS135" s="145"/>
      <c r="BT135" s="146"/>
      <c r="BU135" s="95"/>
      <c r="BV135" s="95"/>
      <c r="BW135" s="95"/>
      <c r="BX135" s="95"/>
      <c r="BY135" s="95"/>
      <c r="BZ135" s="95"/>
      <c r="CA135" s="95"/>
      <c r="CB135" s="95"/>
    </row>
    <row r="136" spans="70:80" x14ac:dyDescent="0.25">
      <c r="BR136" s="145"/>
      <c r="BS136" s="145"/>
      <c r="BT136" s="146"/>
      <c r="BU136" s="95"/>
      <c r="BV136" s="95"/>
      <c r="BW136" s="95"/>
      <c r="BX136" s="95"/>
      <c r="BY136" s="95"/>
      <c r="BZ136" s="95"/>
      <c r="CA136" s="95"/>
      <c r="CB136" s="95"/>
    </row>
    <row r="137" spans="70:80" x14ac:dyDescent="0.25">
      <c r="BR137" s="145"/>
      <c r="BS137" s="145"/>
      <c r="BT137" s="146"/>
      <c r="BU137" s="95"/>
      <c r="BV137" s="95"/>
      <c r="BW137" s="95"/>
      <c r="BX137" s="95"/>
      <c r="BY137" s="95"/>
      <c r="BZ137" s="95"/>
      <c r="CA137" s="95"/>
      <c r="CB137" s="95"/>
    </row>
    <row r="138" spans="70:80" x14ac:dyDescent="0.25">
      <c r="BR138" s="145"/>
      <c r="BS138" s="145"/>
      <c r="BT138" s="146"/>
      <c r="BU138" s="95"/>
      <c r="BV138" s="95"/>
      <c r="BW138" s="95"/>
      <c r="BX138" s="95"/>
      <c r="BY138" s="95"/>
      <c r="BZ138" s="95"/>
      <c r="CA138" s="95"/>
      <c r="CB138" s="95"/>
    </row>
    <row r="139" spans="70:80" x14ac:dyDescent="0.25">
      <c r="BR139" s="145"/>
      <c r="BS139" s="145"/>
      <c r="BT139" s="146"/>
      <c r="BU139" s="95"/>
      <c r="BV139" s="95"/>
      <c r="BW139" s="95"/>
      <c r="BX139" s="95"/>
      <c r="BY139" s="95"/>
      <c r="BZ139" s="95"/>
      <c r="CA139" s="95"/>
      <c r="CB139" s="95"/>
    </row>
    <row r="140" spans="70:80" x14ac:dyDescent="0.25">
      <c r="BR140" s="145"/>
      <c r="BS140" s="145"/>
      <c r="BT140" s="146"/>
      <c r="BU140" s="95"/>
      <c r="BV140" s="95"/>
      <c r="BW140" s="95"/>
      <c r="BX140" s="95"/>
      <c r="BY140" s="95"/>
      <c r="BZ140" s="95"/>
      <c r="CA140" s="95"/>
      <c r="CB140" s="95"/>
    </row>
    <row r="141" spans="70:80" x14ac:dyDescent="0.25">
      <c r="BR141" s="145"/>
      <c r="BS141" s="145"/>
      <c r="BT141" s="146"/>
      <c r="BU141" s="95"/>
      <c r="BV141" s="95"/>
      <c r="BW141" s="95"/>
      <c r="BX141" s="95"/>
      <c r="BY141" s="95"/>
      <c r="BZ141" s="95"/>
      <c r="CA141" s="95"/>
      <c r="CB141" s="95"/>
    </row>
    <row r="142" spans="70:80" x14ac:dyDescent="0.25">
      <c r="BR142" s="145"/>
      <c r="BS142" s="145"/>
      <c r="BT142" s="146"/>
      <c r="BU142" s="95"/>
      <c r="BV142" s="95"/>
      <c r="BW142" s="95"/>
      <c r="BX142" s="95"/>
      <c r="BY142" s="95"/>
      <c r="BZ142" s="95"/>
      <c r="CA142" s="95"/>
      <c r="CB142" s="95"/>
    </row>
    <row r="143" spans="70:80" x14ac:dyDescent="0.25">
      <c r="BR143" s="145"/>
      <c r="BS143" s="145"/>
      <c r="BT143" s="146"/>
      <c r="BU143" s="95"/>
      <c r="BV143" s="95"/>
      <c r="BW143" s="95"/>
      <c r="BX143" s="95"/>
      <c r="BY143" s="95"/>
      <c r="BZ143" s="95"/>
      <c r="CA143" s="95"/>
      <c r="CB143" s="95"/>
    </row>
    <row r="144" spans="70:80" x14ac:dyDescent="0.25">
      <c r="BR144" s="145"/>
      <c r="BS144" s="145"/>
      <c r="BT144" s="146"/>
      <c r="BU144" s="95"/>
      <c r="BV144" s="95"/>
      <c r="BW144" s="95"/>
      <c r="BX144" s="95"/>
      <c r="BY144" s="95"/>
      <c r="BZ144" s="95"/>
      <c r="CA144" s="95"/>
      <c r="CB144" s="95"/>
    </row>
    <row r="145" spans="70:80" x14ac:dyDescent="0.25">
      <c r="BR145" s="145"/>
      <c r="BS145" s="145"/>
      <c r="BT145" s="146"/>
      <c r="BU145" s="95"/>
      <c r="BV145" s="95"/>
      <c r="BW145" s="95"/>
      <c r="BX145" s="95"/>
      <c r="BY145" s="95"/>
      <c r="BZ145" s="95"/>
      <c r="CA145" s="95"/>
      <c r="CB145" s="95"/>
    </row>
    <row r="146" spans="70:80" x14ac:dyDescent="0.25">
      <c r="BR146" s="145"/>
      <c r="BS146" s="145"/>
      <c r="BT146" s="146"/>
      <c r="BU146" s="95"/>
      <c r="BV146" s="95"/>
      <c r="BW146" s="95"/>
      <c r="BX146" s="95"/>
      <c r="BY146" s="95"/>
      <c r="BZ146" s="95"/>
      <c r="CA146" s="95"/>
      <c r="CB146" s="95"/>
    </row>
    <row r="147" spans="70:80" x14ac:dyDescent="0.25">
      <c r="BR147" s="145"/>
      <c r="BS147" s="145"/>
      <c r="BT147" s="146"/>
      <c r="BU147" s="95"/>
      <c r="BV147" s="95"/>
      <c r="BW147" s="95"/>
      <c r="BX147" s="95"/>
      <c r="BY147" s="95"/>
      <c r="BZ147" s="95"/>
      <c r="CA147" s="95"/>
      <c r="CB147" s="95"/>
    </row>
    <row r="148" spans="70:80" x14ac:dyDescent="0.25">
      <c r="BR148" s="145"/>
      <c r="BS148" s="145"/>
      <c r="BT148" s="146"/>
      <c r="BU148" s="95"/>
      <c r="BV148" s="95"/>
      <c r="BW148" s="95"/>
      <c r="BX148" s="95"/>
      <c r="BY148" s="95"/>
      <c r="BZ148" s="95"/>
      <c r="CA148" s="95"/>
      <c r="CB148" s="95"/>
    </row>
    <row r="149" spans="70:80" x14ac:dyDescent="0.25">
      <c r="BR149" s="145"/>
      <c r="BS149" s="145"/>
      <c r="BT149" s="146"/>
      <c r="BU149" s="95"/>
      <c r="BV149" s="95"/>
      <c r="BW149" s="95"/>
      <c r="BX149" s="95"/>
      <c r="BY149" s="95"/>
      <c r="BZ149" s="95"/>
      <c r="CA149" s="95"/>
      <c r="CB149" s="95"/>
    </row>
    <row r="150" spans="70:80" x14ac:dyDescent="0.25">
      <c r="BR150" s="145"/>
      <c r="BS150" s="145"/>
      <c r="BT150" s="146"/>
      <c r="BU150" s="95"/>
      <c r="BV150" s="95"/>
      <c r="BW150" s="95"/>
      <c r="BX150" s="95"/>
      <c r="BY150" s="95"/>
      <c r="BZ150" s="95"/>
      <c r="CA150" s="95"/>
      <c r="CB150" s="95"/>
    </row>
    <row r="151" spans="70:80" x14ac:dyDescent="0.25">
      <c r="BR151" s="145"/>
      <c r="BS151" s="145"/>
      <c r="BT151" s="146"/>
      <c r="BU151" s="95"/>
      <c r="BV151" s="95"/>
      <c r="BW151" s="95"/>
      <c r="BX151" s="95"/>
      <c r="BY151" s="95"/>
      <c r="BZ151" s="95"/>
      <c r="CA151" s="95"/>
      <c r="CB151" s="95"/>
    </row>
    <row r="152" spans="70:80" x14ac:dyDescent="0.25">
      <c r="BR152" s="145"/>
      <c r="BS152" s="145"/>
      <c r="BT152" s="146"/>
      <c r="BU152" s="95"/>
      <c r="BV152" s="95"/>
      <c r="BW152" s="95"/>
      <c r="BX152" s="95"/>
      <c r="BY152" s="95"/>
      <c r="BZ152" s="95"/>
      <c r="CA152" s="95"/>
      <c r="CB152" s="95"/>
    </row>
    <row r="153" spans="70:80" x14ac:dyDescent="0.25">
      <c r="BR153" s="145"/>
      <c r="BS153" s="145"/>
      <c r="BT153" s="146"/>
      <c r="BU153" s="95"/>
      <c r="BV153" s="95"/>
      <c r="BW153" s="95"/>
      <c r="BX153" s="95"/>
      <c r="BY153" s="95"/>
      <c r="BZ153" s="95"/>
      <c r="CA153" s="95"/>
      <c r="CB153" s="95"/>
    </row>
    <row r="154" spans="70:80" x14ac:dyDescent="0.25">
      <c r="BR154" s="145"/>
      <c r="BS154" s="145"/>
      <c r="BT154" s="146"/>
      <c r="BU154" s="95"/>
      <c r="BV154" s="95"/>
      <c r="BW154" s="95"/>
      <c r="BX154" s="95"/>
      <c r="BY154" s="95"/>
      <c r="BZ154" s="95"/>
      <c r="CA154" s="95"/>
      <c r="CB154" s="95"/>
    </row>
  </sheetData>
  <sheetProtection password="D6D7" sheet="1" objects="1" scenarios="1" selectLockedCells="1"/>
  <mergeCells count="156">
    <mergeCell ref="C8:M8"/>
    <mergeCell ref="D15:F16"/>
    <mergeCell ref="D17:F17"/>
    <mergeCell ref="D18:F18"/>
    <mergeCell ref="D2:L2"/>
    <mergeCell ref="D3:L3"/>
    <mergeCell ref="D5:H5"/>
    <mergeCell ref="I5:L5"/>
    <mergeCell ref="D6:H6"/>
    <mergeCell ref="I6:L6"/>
    <mergeCell ref="Y25:AV26"/>
    <mergeCell ref="C29:T29"/>
    <mergeCell ref="W29:X31"/>
    <mergeCell ref="Y30:AA30"/>
    <mergeCell ref="AC30:AF30"/>
    <mergeCell ref="AG30:AJ30"/>
    <mergeCell ref="AK30:AN30"/>
    <mergeCell ref="AO30:AR30"/>
    <mergeCell ref="D19:F19"/>
    <mergeCell ref="D20:F20"/>
    <mergeCell ref="D21:F21"/>
    <mergeCell ref="D22:F22"/>
    <mergeCell ref="D23:F23"/>
    <mergeCell ref="D24:F24"/>
    <mergeCell ref="AS30:AV30"/>
    <mergeCell ref="D31:F32"/>
    <mergeCell ref="Y32:Y43"/>
    <mergeCell ref="Z32:Z43"/>
    <mergeCell ref="AA32:AA43"/>
    <mergeCell ref="AB32:AB43"/>
    <mergeCell ref="AF32:AF44"/>
    <mergeCell ref="D33:F33"/>
    <mergeCell ref="AC33:AC44"/>
    <mergeCell ref="AM35:AM46"/>
    <mergeCell ref="AS37:AS48"/>
    <mergeCell ref="AJ34:AJ45"/>
    <mergeCell ref="D35:F35"/>
    <mergeCell ref="D36:F36"/>
    <mergeCell ref="AD33:AD44"/>
    <mergeCell ref="AE33:AE44"/>
    <mergeCell ref="D34:F34"/>
    <mergeCell ref="AG34:AG45"/>
    <mergeCell ref="AH34:AH45"/>
    <mergeCell ref="D38:F38"/>
    <mergeCell ref="D39:F39"/>
    <mergeCell ref="D40:F40"/>
    <mergeCell ref="D45:Q45"/>
    <mergeCell ref="D46:Q46"/>
    <mergeCell ref="D47:Q47"/>
    <mergeCell ref="E48:Q48"/>
    <mergeCell ref="AO36:AO47"/>
    <mergeCell ref="AP36:AP47"/>
    <mergeCell ref="D37:F37"/>
    <mergeCell ref="D57:D60"/>
    <mergeCell ref="E57:Q57"/>
    <mergeCell ref="E58:Q58"/>
    <mergeCell ref="E59:Q59"/>
    <mergeCell ref="E60:Q60"/>
    <mergeCell ref="D61:D62"/>
    <mergeCell ref="E61:Q61"/>
    <mergeCell ref="E62:Q62"/>
    <mergeCell ref="E49:Q49"/>
    <mergeCell ref="D50:D56"/>
    <mergeCell ref="E50:Q50"/>
    <mergeCell ref="E51:Q51"/>
    <mergeCell ref="E52:Q52"/>
    <mergeCell ref="E53:Q53"/>
    <mergeCell ref="E54:Q54"/>
    <mergeCell ref="E56:Q56"/>
    <mergeCell ref="E55:Q55"/>
    <mergeCell ref="D74:D78"/>
    <mergeCell ref="E74:Q74"/>
    <mergeCell ref="E75:Q75"/>
    <mergeCell ref="E71:Q71"/>
    <mergeCell ref="W80:W81"/>
    <mergeCell ref="E72:Q72"/>
    <mergeCell ref="E76:Q76"/>
    <mergeCell ref="E77:Q77"/>
    <mergeCell ref="E78:O78"/>
    <mergeCell ref="D67:D71"/>
    <mergeCell ref="E67:Q67"/>
    <mergeCell ref="E68:Q68"/>
    <mergeCell ref="E69:Q69"/>
    <mergeCell ref="W78:W79"/>
    <mergeCell ref="E70:Q70"/>
    <mergeCell ref="BQ30:BT30"/>
    <mergeCell ref="Y28:BT28"/>
    <mergeCell ref="Y29:BT29"/>
    <mergeCell ref="AW38:AW49"/>
    <mergeCell ref="AX38:AX49"/>
    <mergeCell ref="AY38:AY49"/>
    <mergeCell ref="BA39:BA50"/>
    <mergeCell ref="BB39:BB50"/>
    <mergeCell ref="BC39:BC50"/>
    <mergeCell ref="AW30:AZ30"/>
    <mergeCell ref="BA30:BD30"/>
    <mergeCell ref="BE30:BH30"/>
    <mergeCell ref="BI30:BL30"/>
    <mergeCell ref="BM30:BP30"/>
    <mergeCell ref="AU37:AU48"/>
    <mergeCell ref="AV37:AV48"/>
    <mergeCell ref="AK35:AK46"/>
    <mergeCell ref="AL35:AL46"/>
    <mergeCell ref="BM42:BM53"/>
    <mergeCell ref="AI34:AI45"/>
    <mergeCell ref="AN35:AN46"/>
    <mergeCell ref="AT37:AT48"/>
    <mergeCell ref="AQ36:AQ47"/>
    <mergeCell ref="AR36:AR47"/>
    <mergeCell ref="BN42:BN53"/>
    <mergeCell ref="BO42:BO53"/>
    <mergeCell ref="BQ43:BQ54"/>
    <mergeCell ref="BR43:BR54"/>
    <mergeCell ref="BS43:BS54"/>
    <mergeCell ref="BE40:BE51"/>
    <mergeCell ref="BF40:BF51"/>
    <mergeCell ref="BG40:BG51"/>
    <mergeCell ref="BI41:BI52"/>
    <mergeCell ref="BJ41:BJ52"/>
    <mergeCell ref="BK41:BK52"/>
    <mergeCell ref="V19:BH20"/>
    <mergeCell ref="W93:W102"/>
    <mergeCell ref="X107:X109"/>
    <mergeCell ref="Y107:AR109"/>
    <mergeCell ref="X110:X111"/>
    <mergeCell ref="Y110:AR110"/>
    <mergeCell ref="Y111:AR111"/>
    <mergeCell ref="X114:X115"/>
    <mergeCell ref="E63:Q63"/>
    <mergeCell ref="E64:Q64"/>
    <mergeCell ref="X77:AN77"/>
    <mergeCell ref="X78:AN78"/>
    <mergeCell ref="X79:AN79"/>
    <mergeCell ref="X80:AN80"/>
    <mergeCell ref="X81:AN81"/>
    <mergeCell ref="X82:AN82"/>
    <mergeCell ref="X83:AN83"/>
    <mergeCell ref="E66:Q66"/>
    <mergeCell ref="W32:W67"/>
    <mergeCell ref="E79:Q79"/>
    <mergeCell ref="E80:Q80"/>
    <mergeCell ref="E73:Q73"/>
    <mergeCell ref="W82:W83"/>
    <mergeCell ref="E65:Q65"/>
    <mergeCell ref="X116:X117"/>
    <mergeCell ref="Y116:AR117"/>
    <mergeCell ref="X118:X119"/>
    <mergeCell ref="Y118:AP119"/>
    <mergeCell ref="X85:AM85"/>
    <mergeCell ref="X86:AM86"/>
    <mergeCell ref="X87:AM87"/>
    <mergeCell ref="Y114:AQ114"/>
    <mergeCell ref="Y115:AQ115"/>
    <mergeCell ref="X112:X113"/>
    <mergeCell ref="Y112:AQ112"/>
    <mergeCell ref="Y113:AQ113"/>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H122"/>
  <sheetViews>
    <sheetView showGridLines="0" topLeftCell="A19" zoomScale="90" zoomScaleNormal="90" workbookViewId="0">
      <selection activeCell="O38" sqref="O38"/>
    </sheetView>
  </sheetViews>
  <sheetFormatPr defaultRowHeight="15" x14ac:dyDescent="0.25"/>
  <cols>
    <col min="1" max="2" width="9.140625" style="294"/>
    <col min="3" max="3" width="3.28515625" style="294" customWidth="1"/>
    <col min="4" max="4" width="17.28515625" style="294" customWidth="1"/>
    <col min="5" max="5" width="19.7109375" style="294" customWidth="1"/>
    <col min="6" max="6" width="5.140625" style="294" customWidth="1"/>
    <col min="7" max="7" width="15.42578125" style="294" customWidth="1"/>
    <col min="8" max="8" width="16.28515625" style="294" customWidth="1"/>
    <col min="9" max="9" width="19.28515625" style="294" customWidth="1"/>
    <col min="10" max="12" width="14.140625" style="294" customWidth="1"/>
    <col min="13" max="14" width="26.28515625" style="294" customWidth="1"/>
    <col min="15" max="15" width="26" style="294" customWidth="1"/>
    <col min="16" max="16" width="25.28515625" style="294" customWidth="1"/>
    <col min="17" max="17" width="26.28515625" style="294" customWidth="1"/>
    <col min="18" max="18" width="26.140625" style="294" customWidth="1"/>
    <col min="19" max="19" width="21.5703125" style="294" customWidth="1"/>
    <col min="20" max="20" width="35.140625" style="294" customWidth="1"/>
    <col min="21" max="21" width="12.5703125" style="294" bestFit="1" customWidth="1"/>
    <col min="22" max="22" width="9.140625" style="294"/>
    <col min="23" max="23" width="14.42578125" style="294" customWidth="1"/>
    <col min="24" max="24" width="17.28515625" style="294" customWidth="1"/>
    <col min="25" max="26" width="11.28515625" style="294" customWidth="1"/>
    <col min="27" max="27" width="12" style="294" customWidth="1"/>
    <col min="28" max="28" width="11.28515625" style="294" hidden="1" customWidth="1"/>
    <col min="29" max="30" width="11.28515625" style="294" customWidth="1"/>
    <col min="31" max="31" width="13.140625" style="294" customWidth="1"/>
    <col min="32" max="32" width="11.28515625" style="294" hidden="1" customWidth="1"/>
    <col min="33" max="34" width="11.28515625" style="294" customWidth="1"/>
    <col min="35" max="35" width="13.5703125" style="294" customWidth="1"/>
    <col min="36" max="36" width="11.28515625" style="294" hidden="1" customWidth="1"/>
    <col min="37" max="38" width="11.28515625" style="294" customWidth="1"/>
    <col min="39" max="39" width="13.7109375" style="294" customWidth="1"/>
    <col min="40" max="40" width="11.28515625" style="294" hidden="1" customWidth="1"/>
    <col min="41" max="42" width="11.28515625" style="294" customWidth="1"/>
    <col min="43" max="43" width="14.7109375" style="294" customWidth="1"/>
    <col min="44" max="44" width="11.28515625" style="294" hidden="1" customWidth="1"/>
    <col min="45" max="46" width="11.28515625" style="294" customWidth="1"/>
    <col min="47" max="47" width="14.42578125" style="294" customWidth="1"/>
    <col min="48" max="48" width="11" style="294" hidden="1" customWidth="1"/>
    <col min="49" max="16384" width="9.140625" style="294"/>
  </cols>
  <sheetData>
    <row r="1" spans="3:15" ht="15.75" thickBot="1" x14ac:dyDescent="0.3"/>
    <row r="2" spans="3:15" ht="27.75" customHeight="1" x14ac:dyDescent="0.25">
      <c r="D2" s="740" t="s">
        <v>17</v>
      </c>
      <c r="E2" s="741"/>
      <c r="F2" s="741"/>
      <c r="G2" s="741"/>
      <c r="H2" s="741"/>
      <c r="I2" s="741"/>
      <c r="J2" s="741"/>
      <c r="K2" s="741"/>
      <c r="L2" s="742"/>
      <c r="M2" s="1"/>
      <c r="N2" s="1"/>
      <c r="O2" s="1"/>
    </row>
    <row r="3" spans="3:15" ht="34.5" customHeight="1" thickBot="1" x14ac:dyDescent="0.3">
      <c r="D3" s="743" t="s">
        <v>151</v>
      </c>
      <c r="E3" s="744"/>
      <c r="F3" s="744"/>
      <c r="G3" s="744"/>
      <c r="H3" s="744"/>
      <c r="I3" s="744"/>
      <c r="J3" s="744"/>
      <c r="K3" s="744"/>
      <c r="L3" s="745"/>
      <c r="M3" s="1"/>
      <c r="N3" s="1"/>
      <c r="O3" s="1"/>
    </row>
    <row r="4" spans="3:15" ht="21.75" thickBot="1" x14ac:dyDescent="0.3">
      <c r="D4" s="4"/>
      <c r="E4" s="4"/>
      <c r="F4" s="4"/>
      <c r="G4" s="4"/>
      <c r="H4" s="4"/>
      <c r="I4" s="4"/>
      <c r="J4" s="4"/>
      <c r="K4" s="4"/>
      <c r="L4" s="4"/>
      <c r="M4" s="1"/>
      <c r="N4" s="1"/>
      <c r="O4" s="1"/>
    </row>
    <row r="5" spans="3:15" x14ac:dyDescent="0.25">
      <c r="D5" s="746" t="s">
        <v>50</v>
      </c>
      <c r="E5" s="747"/>
      <c r="F5" s="747"/>
      <c r="G5" s="747"/>
      <c r="H5" s="747"/>
      <c r="I5" s="748">
        <f>Info!D4</f>
        <v>0</v>
      </c>
      <c r="J5" s="748"/>
      <c r="K5" s="748"/>
      <c r="L5" s="749"/>
    </row>
    <row r="6" spans="3:15" x14ac:dyDescent="0.25">
      <c r="D6" s="750" t="s">
        <v>51</v>
      </c>
      <c r="E6" s="751"/>
      <c r="F6" s="751"/>
      <c r="G6" s="751"/>
      <c r="H6" s="751"/>
      <c r="I6" s="752" t="s">
        <v>53</v>
      </c>
      <c r="J6" s="752"/>
      <c r="K6" s="752"/>
      <c r="L6" s="753"/>
    </row>
    <row r="7" spans="3:15" ht="15.75" thickBot="1" x14ac:dyDescent="0.3">
      <c r="D7" s="755" t="s">
        <v>52</v>
      </c>
      <c r="E7" s="756"/>
      <c r="F7" s="756"/>
      <c r="G7" s="756"/>
      <c r="H7" s="757"/>
      <c r="I7" s="758" t="s">
        <v>65</v>
      </c>
      <c r="J7" s="759"/>
      <c r="K7" s="759"/>
      <c r="L7" s="760"/>
    </row>
    <row r="8" spans="3:15" ht="15.75" thickBot="1" x14ac:dyDescent="0.3">
      <c r="D8" s="295"/>
      <c r="E8" s="295"/>
      <c r="F8" s="295"/>
      <c r="G8" s="295"/>
      <c r="H8" s="295"/>
      <c r="I8" s="296"/>
      <c r="J8" s="296"/>
      <c r="K8" s="296"/>
      <c r="L8" s="296"/>
    </row>
    <row r="9" spans="3:15" ht="16.5" thickBot="1" x14ac:dyDescent="0.3">
      <c r="C9" s="761" t="s">
        <v>76</v>
      </c>
      <c r="D9" s="762"/>
      <c r="E9" s="762"/>
      <c r="F9" s="762"/>
      <c r="G9" s="762"/>
      <c r="H9" s="762"/>
      <c r="I9" s="762"/>
      <c r="J9" s="762"/>
      <c r="K9" s="762"/>
      <c r="L9" s="762"/>
      <c r="M9" s="763"/>
    </row>
    <row r="10" spans="3:15" ht="23.25" customHeight="1" x14ac:dyDescent="0.25">
      <c r="C10" s="297"/>
      <c r="D10" s="291"/>
      <c r="E10" s="291"/>
      <c r="F10" s="291"/>
      <c r="G10" s="291"/>
      <c r="H10" s="291"/>
      <c r="I10" s="291"/>
      <c r="J10" s="291"/>
      <c r="K10" s="291"/>
      <c r="L10" s="291"/>
      <c r="M10" s="298"/>
    </row>
    <row r="11" spans="3:15" ht="18" x14ac:dyDescent="0.25">
      <c r="C11" s="297"/>
      <c r="D11" s="291"/>
      <c r="E11" s="299" t="s">
        <v>48</v>
      </c>
      <c r="F11" s="295"/>
      <c r="G11" s="3" t="s">
        <v>14</v>
      </c>
      <c r="H11" s="291"/>
      <c r="I11" s="3" t="s">
        <v>59</v>
      </c>
      <c r="J11" s="291"/>
      <c r="K11" s="300"/>
      <c r="L11" s="291"/>
      <c r="M11" s="298"/>
    </row>
    <row r="12" spans="3:15" x14ac:dyDescent="0.25">
      <c r="C12" s="297"/>
      <c r="D12" s="291"/>
      <c r="E12" s="301" t="s">
        <v>0</v>
      </c>
      <c r="F12" s="295"/>
      <c r="G12" s="301" t="s">
        <v>1</v>
      </c>
      <c r="H12" s="291"/>
      <c r="I12" s="301" t="s">
        <v>1</v>
      </c>
      <c r="J12" s="291"/>
      <c r="K12" s="302"/>
      <c r="L12" s="291"/>
      <c r="M12" s="298"/>
    </row>
    <row r="13" spans="3:15" x14ac:dyDescent="0.25">
      <c r="C13" s="297"/>
      <c r="D13" s="291"/>
      <c r="E13" s="303"/>
      <c r="F13" s="291"/>
      <c r="G13" s="303"/>
      <c r="H13" s="291"/>
      <c r="I13" s="304">
        <f>IF(L25&lt;0.2*J25,L25,0.2*J25)</f>
        <v>0</v>
      </c>
      <c r="J13" s="291"/>
      <c r="K13" s="305"/>
      <c r="L13" s="291"/>
      <c r="M13" s="298"/>
    </row>
    <row r="14" spans="3:15" x14ac:dyDescent="0.25">
      <c r="C14" s="297"/>
      <c r="D14" s="291"/>
      <c r="E14" s="291"/>
      <c r="F14" s="291"/>
      <c r="G14" s="291"/>
      <c r="H14" s="291"/>
      <c r="I14" s="291"/>
      <c r="J14" s="291"/>
      <c r="K14" s="291"/>
      <c r="L14" s="291"/>
      <c r="M14" s="298"/>
    </row>
    <row r="15" spans="3:15" x14ac:dyDescent="0.25">
      <c r="C15" s="297"/>
      <c r="D15" s="291"/>
      <c r="E15" s="291"/>
      <c r="F15" s="291"/>
      <c r="G15" s="291"/>
      <c r="H15" s="291"/>
      <c r="I15" s="291"/>
      <c r="J15" s="291"/>
      <c r="K15" s="291"/>
      <c r="L15" s="291"/>
      <c r="M15" s="298"/>
    </row>
    <row r="16" spans="3:15" ht="33" x14ac:dyDescent="0.25">
      <c r="C16" s="297"/>
      <c r="D16" s="752" t="s">
        <v>3</v>
      </c>
      <c r="E16" s="752"/>
      <c r="F16" s="752"/>
      <c r="G16" s="2" t="s">
        <v>18</v>
      </c>
      <c r="H16" s="2" t="s">
        <v>20</v>
      </c>
      <c r="I16" s="2" t="s">
        <v>21</v>
      </c>
      <c r="J16" s="2" t="s">
        <v>19</v>
      </c>
      <c r="K16" s="3" t="s">
        <v>12</v>
      </c>
      <c r="L16" s="3" t="s">
        <v>13</v>
      </c>
      <c r="M16" s="298"/>
    </row>
    <row r="17" spans="3:60" x14ac:dyDescent="0.25">
      <c r="C17" s="297"/>
      <c r="D17" s="752"/>
      <c r="E17" s="752"/>
      <c r="F17" s="752"/>
      <c r="G17" s="301" t="s">
        <v>1</v>
      </c>
      <c r="H17" s="301" t="s">
        <v>1</v>
      </c>
      <c r="I17" s="301" t="s">
        <v>1</v>
      </c>
      <c r="J17" s="301" t="s">
        <v>1</v>
      </c>
      <c r="K17" s="301" t="s">
        <v>1</v>
      </c>
      <c r="L17" s="301" t="s">
        <v>1</v>
      </c>
      <c r="M17" s="298"/>
    </row>
    <row r="18" spans="3:60" x14ac:dyDescent="0.25">
      <c r="C18" s="297"/>
      <c r="D18" s="754" t="s">
        <v>4</v>
      </c>
      <c r="E18" s="754"/>
      <c r="F18" s="754"/>
      <c r="G18" s="306"/>
      <c r="H18" s="306"/>
      <c r="I18" s="306"/>
      <c r="J18" s="307">
        <f>G18-H18-I18</f>
        <v>0</v>
      </c>
      <c r="K18" s="306"/>
      <c r="L18" s="306"/>
      <c r="M18" s="298"/>
    </row>
    <row r="19" spans="3:60" x14ac:dyDescent="0.25">
      <c r="C19" s="297"/>
      <c r="D19" s="754" t="s">
        <v>5</v>
      </c>
      <c r="E19" s="754"/>
      <c r="F19" s="754"/>
      <c r="G19" s="306"/>
      <c r="H19" s="306"/>
      <c r="I19" s="306"/>
      <c r="J19" s="307">
        <f>G19-H19-I19</f>
        <v>0</v>
      </c>
      <c r="K19" s="306"/>
      <c r="L19" s="306"/>
      <c r="M19" s="298"/>
    </row>
    <row r="20" spans="3:60" x14ac:dyDescent="0.25">
      <c r="C20" s="297"/>
      <c r="D20" s="754" t="s">
        <v>10</v>
      </c>
      <c r="E20" s="754"/>
      <c r="F20" s="754"/>
      <c r="G20" s="306"/>
      <c r="H20" s="306"/>
      <c r="I20" s="306"/>
      <c r="J20" s="307">
        <f t="shared" ref="J20:J24" si="0">G20-H20-I20</f>
        <v>0</v>
      </c>
      <c r="K20" s="306"/>
      <c r="L20" s="306"/>
      <c r="M20" s="298"/>
      <c r="V20" s="521" t="s">
        <v>243</v>
      </c>
      <c r="W20" s="707"/>
      <c r="X20" s="707"/>
      <c r="Y20" s="707"/>
      <c r="Z20" s="707"/>
      <c r="AA20" s="707"/>
      <c r="AB20" s="707"/>
      <c r="AC20" s="707"/>
      <c r="AD20" s="707"/>
      <c r="AE20" s="707"/>
      <c r="AF20" s="707"/>
      <c r="AG20" s="707"/>
      <c r="AH20" s="707"/>
      <c r="AI20" s="707"/>
      <c r="AJ20" s="707"/>
      <c r="AK20" s="707"/>
      <c r="AL20" s="707"/>
      <c r="AM20" s="707"/>
      <c r="AN20" s="707"/>
      <c r="AO20" s="707"/>
      <c r="AP20" s="707"/>
      <c r="AQ20" s="707"/>
      <c r="AR20" s="707"/>
      <c r="AS20" s="707"/>
      <c r="AT20" s="707"/>
      <c r="AU20" s="707"/>
      <c r="AV20" s="707"/>
      <c r="AW20" s="707"/>
      <c r="AX20" s="707"/>
      <c r="AY20" s="707"/>
      <c r="AZ20" s="707"/>
      <c r="BA20" s="707"/>
      <c r="BB20" s="707"/>
      <c r="BC20" s="707"/>
      <c r="BD20" s="707"/>
      <c r="BE20" s="707"/>
      <c r="BF20" s="707"/>
      <c r="BG20" s="707"/>
      <c r="BH20" s="707"/>
    </row>
    <row r="21" spans="3:60" x14ac:dyDescent="0.25">
      <c r="C21" s="297"/>
      <c r="D21" s="754" t="s">
        <v>9</v>
      </c>
      <c r="E21" s="754"/>
      <c r="F21" s="754"/>
      <c r="G21" s="306"/>
      <c r="H21" s="306"/>
      <c r="I21" s="306"/>
      <c r="J21" s="307">
        <f t="shared" si="0"/>
        <v>0</v>
      </c>
      <c r="K21" s="306"/>
      <c r="L21" s="306"/>
      <c r="M21" s="298"/>
      <c r="V21" s="707"/>
      <c r="W21" s="707"/>
      <c r="X21" s="707"/>
      <c r="Y21" s="707"/>
      <c r="Z21" s="707"/>
      <c r="AA21" s="707"/>
      <c r="AB21" s="707"/>
      <c r="AC21" s="707"/>
      <c r="AD21" s="707"/>
      <c r="AE21" s="707"/>
      <c r="AF21" s="707"/>
      <c r="AG21" s="707"/>
      <c r="AH21" s="707"/>
      <c r="AI21" s="707"/>
      <c r="AJ21" s="707"/>
      <c r="AK21" s="707"/>
      <c r="AL21" s="707"/>
      <c r="AM21" s="707"/>
      <c r="AN21" s="707"/>
      <c r="AO21" s="707"/>
      <c r="AP21" s="707"/>
      <c r="AQ21" s="707"/>
      <c r="AR21" s="707"/>
      <c r="AS21" s="707"/>
      <c r="AT21" s="707"/>
      <c r="AU21" s="707"/>
      <c r="AV21" s="707"/>
      <c r="AW21" s="707"/>
      <c r="AX21" s="707"/>
      <c r="AY21" s="707"/>
      <c r="AZ21" s="707"/>
      <c r="BA21" s="707"/>
      <c r="BB21" s="707"/>
      <c r="BC21" s="707"/>
      <c r="BD21" s="707"/>
      <c r="BE21" s="707"/>
      <c r="BF21" s="707"/>
      <c r="BG21" s="707"/>
      <c r="BH21" s="707"/>
    </row>
    <row r="22" spans="3:60" x14ac:dyDescent="0.25">
      <c r="C22" s="297"/>
      <c r="D22" s="754" t="s">
        <v>8</v>
      </c>
      <c r="E22" s="754"/>
      <c r="F22" s="754"/>
      <c r="G22" s="306"/>
      <c r="H22" s="306"/>
      <c r="I22" s="306"/>
      <c r="J22" s="307">
        <f>G22-H22-I22</f>
        <v>0</v>
      </c>
      <c r="K22" s="306"/>
      <c r="L22" s="306"/>
      <c r="M22" s="298"/>
    </row>
    <row r="23" spans="3:60" x14ac:dyDescent="0.25">
      <c r="C23" s="297"/>
      <c r="D23" s="754" t="s">
        <v>7</v>
      </c>
      <c r="E23" s="754"/>
      <c r="F23" s="754"/>
      <c r="G23" s="306"/>
      <c r="H23" s="306"/>
      <c r="I23" s="306"/>
      <c r="J23" s="307">
        <f t="shared" si="0"/>
        <v>0</v>
      </c>
      <c r="K23" s="306"/>
      <c r="L23" s="306"/>
      <c r="M23" s="298"/>
    </row>
    <row r="24" spans="3:60" ht="21.75" thickBot="1" x14ac:dyDescent="0.3">
      <c r="C24" s="297"/>
      <c r="D24" s="754" t="s">
        <v>6</v>
      </c>
      <c r="E24" s="754"/>
      <c r="F24" s="754"/>
      <c r="G24" s="306"/>
      <c r="H24" s="306"/>
      <c r="I24" s="306"/>
      <c r="J24" s="307">
        <f t="shared" si="0"/>
        <v>0</v>
      </c>
      <c r="K24" s="306"/>
      <c r="L24" s="306"/>
      <c r="M24" s="298"/>
      <c r="V24" s="228" t="s">
        <v>231</v>
      </c>
    </row>
    <row r="25" spans="3:60" x14ac:dyDescent="0.25">
      <c r="C25" s="297"/>
      <c r="D25" s="752" t="s">
        <v>11</v>
      </c>
      <c r="E25" s="752"/>
      <c r="F25" s="752"/>
      <c r="G25" s="308">
        <f>SUM(G18:G24)</f>
        <v>0</v>
      </c>
      <c r="H25" s="308">
        <f t="shared" ref="H25:L25" si="1">SUM(H18:H24)</f>
        <v>0</v>
      </c>
      <c r="I25" s="308">
        <f t="shared" si="1"/>
        <v>0</v>
      </c>
      <c r="J25" s="308">
        <f>SUM(J18:J24)</f>
        <v>0</v>
      </c>
      <c r="K25" s="308">
        <f t="shared" si="1"/>
        <v>0</v>
      </c>
      <c r="L25" s="308">
        <f t="shared" si="1"/>
        <v>0</v>
      </c>
      <c r="M25" s="298"/>
      <c r="V25" s="309"/>
      <c r="W25" s="310"/>
      <c r="X25" s="310"/>
      <c r="Y25" s="310"/>
      <c r="Z25" s="310"/>
      <c r="AA25" s="310"/>
      <c r="AB25" s="310"/>
      <c r="AC25" s="310"/>
      <c r="AD25" s="310"/>
      <c r="AE25" s="310"/>
      <c r="AF25" s="310"/>
      <c r="AG25" s="310"/>
      <c r="AH25" s="310"/>
      <c r="AI25" s="310"/>
      <c r="AJ25" s="310"/>
      <c r="AK25" s="310"/>
      <c r="AL25" s="310"/>
      <c r="AM25" s="310"/>
      <c r="AN25" s="310"/>
      <c r="AO25" s="310"/>
      <c r="AP25" s="310"/>
      <c r="AQ25" s="310"/>
      <c r="AR25" s="310"/>
      <c r="AS25" s="310"/>
      <c r="AT25" s="310"/>
      <c r="AU25" s="310"/>
      <c r="AV25" s="310"/>
      <c r="AW25" s="311"/>
    </row>
    <row r="26" spans="3:60" ht="20.25" customHeight="1" thickBot="1" x14ac:dyDescent="0.3">
      <c r="C26" s="312"/>
      <c r="D26" s="313"/>
      <c r="E26" s="313"/>
      <c r="F26" s="313"/>
      <c r="G26" s="314"/>
      <c r="H26" s="314"/>
      <c r="I26" s="314"/>
      <c r="J26" s="314"/>
      <c r="K26" s="315"/>
      <c r="L26" s="315"/>
      <c r="M26" s="316"/>
      <c r="V26" s="297"/>
      <c r="W26" s="317"/>
      <c r="X26" s="317"/>
      <c r="Y26" s="836" t="s">
        <v>131</v>
      </c>
      <c r="Z26" s="715"/>
      <c r="AA26" s="715"/>
      <c r="AB26" s="715"/>
      <c r="AC26" s="715"/>
      <c r="AD26" s="715"/>
      <c r="AE26" s="715"/>
      <c r="AF26" s="715"/>
      <c r="AG26" s="715"/>
      <c r="AH26" s="715"/>
      <c r="AI26" s="715"/>
      <c r="AJ26" s="715"/>
      <c r="AK26" s="715"/>
      <c r="AL26" s="715"/>
      <c r="AM26" s="715"/>
      <c r="AN26" s="715"/>
      <c r="AO26" s="715"/>
      <c r="AP26" s="715"/>
      <c r="AQ26" s="715"/>
      <c r="AR26" s="715"/>
      <c r="AS26" s="715"/>
      <c r="AT26" s="715"/>
      <c r="AU26" s="715"/>
      <c r="AV26" s="715"/>
      <c r="AW26" s="298"/>
    </row>
    <row r="27" spans="3:60" ht="20.25" customHeight="1" x14ac:dyDescent="0.25">
      <c r="C27" s="291"/>
      <c r="D27" s="296"/>
      <c r="E27" s="296"/>
      <c r="F27" s="296"/>
      <c r="G27" s="318"/>
      <c r="H27" s="318"/>
      <c r="I27" s="318"/>
      <c r="J27" s="318"/>
      <c r="K27" s="291"/>
      <c r="L27" s="291"/>
      <c r="M27" s="291"/>
      <c r="V27" s="297"/>
      <c r="W27" s="291"/>
      <c r="X27" s="291"/>
      <c r="Y27" s="715"/>
      <c r="Z27" s="715"/>
      <c r="AA27" s="715"/>
      <c r="AB27" s="715"/>
      <c r="AC27" s="715"/>
      <c r="AD27" s="715"/>
      <c r="AE27" s="715"/>
      <c r="AF27" s="715"/>
      <c r="AG27" s="715"/>
      <c r="AH27" s="715"/>
      <c r="AI27" s="715"/>
      <c r="AJ27" s="715"/>
      <c r="AK27" s="715"/>
      <c r="AL27" s="715"/>
      <c r="AM27" s="715"/>
      <c r="AN27" s="715"/>
      <c r="AO27" s="715"/>
      <c r="AP27" s="715"/>
      <c r="AQ27" s="715"/>
      <c r="AR27" s="715"/>
      <c r="AS27" s="715"/>
      <c r="AT27" s="715"/>
      <c r="AU27" s="715"/>
      <c r="AV27" s="715"/>
      <c r="AW27" s="298"/>
    </row>
    <row r="28" spans="3:60" x14ac:dyDescent="0.25">
      <c r="C28" s="291"/>
      <c r="D28" s="296"/>
      <c r="E28" s="296"/>
      <c r="F28" s="296"/>
      <c r="G28" s="318"/>
      <c r="H28" s="318"/>
      <c r="I28" s="318"/>
      <c r="J28" s="318"/>
      <c r="K28" s="291"/>
      <c r="L28" s="291"/>
      <c r="M28" s="291"/>
      <c r="V28" s="297"/>
      <c r="W28" s="291"/>
      <c r="X28" s="291"/>
      <c r="Y28" s="291"/>
      <c r="Z28" s="291"/>
      <c r="AA28" s="291"/>
      <c r="AB28" s="291"/>
      <c r="AC28" s="291"/>
      <c r="AD28" s="291"/>
      <c r="AE28" s="291"/>
      <c r="AF28" s="291"/>
      <c r="AG28" s="291"/>
      <c r="AH28" s="291"/>
      <c r="AI28" s="291"/>
      <c r="AJ28" s="291"/>
      <c r="AK28" s="291"/>
      <c r="AL28" s="291"/>
      <c r="AM28" s="291"/>
      <c r="AN28" s="291"/>
      <c r="AO28" s="291"/>
      <c r="AP28" s="291"/>
      <c r="AQ28" s="291"/>
      <c r="AR28" s="291"/>
      <c r="AS28" s="291"/>
      <c r="AT28" s="291"/>
      <c r="AU28" s="291"/>
      <c r="AV28" s="291"/>
      <c r="AW28" s="298"/>
    </row>
    <row r="29" spans="3:60" ht="15.75" thickBot="1" x14ac:dyDescent="0.3">
      <c r="D29" s="296"/>
      <c r="E29" s="296"/>
      <c r="F29" s="296"/>
      <c r="G29" s="318"/>
      <c r="H29" s="318"/>
      <c r="I29" s="318"/>
      <c r="J29" s="318"/>
      <c r="V29" s="297"/>
      <c r="W29" s="15"/>
      <c r="X29" s="15"/>
      <c r="Y29" s="839" t="s">
        <v>113</v>
      </c>
      <c r="Z29" s="839"/>
      <c r="AA29" s="839"/>
      <c r="AB29" s="839"/>
      <c r="AC29" s="839"/>
      <c r="AD29" s="839"/>
      <c r="AE29" s="839"/>
      <c r="AF29" s="839"/>
      <c r="AG29" s="839"/>
      <c r="AH29" s="839"/>
      <c r="AI29" s="839"/>
      <c r="AJ29" s="839"/>
      <c r="AK29" s="839"/>
      <c r="AL29" s="839"/>
      <c r="AM29" s="839"/>
      <c r="AN29" s="839"/>
      <c r="AO29" s="839"/>
      <c r="AP29" s="839"/>
      <c r="AQ29" s="839"/>
      <c r="AR29" s="839"/>
      <c r="AS29" s="839"/>
      <c r="AT29" s="839"/>
      <c r="AU29" s="839"/>
      <c r="AV29" s="839"/>
      <c r="AW29" s="397"/>
    </row>
    <row r="30" spans="3:60" ht="16.5" customHeight="1" x14ac:dyDescent="0.25">
      <c r="C30" s="765" t="s">
        <v>77</v>
      </c>
      <c r="D30" s="766"/>
      <c r="E30" s="766"/>
      <c r="F30" s="766"/>
      <c r="G30" s="766"/>
      <c r="H30" s="766"/>
      <c r="I30" s="766"/>
      <c r="J30" s="766"/>
      <c r="K30" s="766"/>
      <c r="L30" s="766"/>
      <c r="M30" s="766"/>
      <c r="N30" s="766"/>
      <c r="O30" s="766"/>
      <c r="P30" s="766"/>
      <c r="Q30" s="767"/>
      <c r="R30" s="767"/>
      <c r="S30" s="767"/>
      <c r="T30" s="768"/>
      <c r="U30" s="319"/>
      <c r="V30" s="297"/>
      <c r="W30" s="842" t="s">
        <v>115</v>
      </c>
      <c r="X30" s="842"/>
      <c r="Y30" s="840" t="s">
        <v>83</v>
      </c>
      <c r="Z30" s="840"/>
      <c r="AA30" s="840"/>
      <c r="AB30" s="840"/>
      <c r="AC30" s="840"/>
      <c r="AD30" s="840"/>
      <c r="AE30" s="840"/>
      <c r="AF30" s="840"/>
      <c r="AG30" s="840"/>
      <c r="AH30" s="840"/>
      <c r="AI30" s="840"/>
      <c r="AJ30" s="840"/>
      <c r="AK30" s="840"/>
      <c r="AL30" s="840"/>
      <c r="AM30" s="840"/>
      <c r="AN30" s="840"/>
      <c r="AO30" s="840"/>
      <c r="AP30" s="840"/>
      <c r="AQ30" s="840"/>
      <c r="AR30" s="840"/>
      <c r="AS30" s="840"/>
      <c r="AT30" s="840"/>
      <c r="AU30" s="840"/>
      <c r="AV30" s="840"/>
      <c r="AW30" s="397"/>
    </row>
    <row r="31" spans="3:60" x14ac:dyDescent="0.25">
      <c r="C31" s="297"/>
      <c r="D31" s="296"/>
      <c r="E31" s="296"/>
      <c r="F31" s="296"/>
      <c r="G31" s="318"/>
      <c r="H31" s="318"/>
      <c r="I31" s="318"/>
      <c r="J31" s="318"/>
      <c r="K31" s="291"/>
      <c r="L31" s="291"/>
      <c r="M31" s="291"/>
      <c r="N31" s="291"/>
      <c r="O31" s="291"/>
      <c r="P31" s="291"/>
      <c r="Q31" s="291"/>
      <c r="R31" s="291"/>
      <c r="S31" s="291"/>
      <c r="T31" s="298"/>
      <c r="U31" s="291"/>
      <c r="V31" s="297"/>
      <c r="W31" s="842"/>
      <c r="X31" s="842"/>
      <c r="Y31" s="841">
        <v>41365</v>
      </c>
      <c r="Z31" s="841"/>
      <c r="AA31" s="841"/>
      <c r="AB31" s="320"/>
      <c r="AC31" s="841">
        <v>41395</v>
      </c>
      <c r="AD31" s="841"/>
      <c r="AE31" s="841"/>
      <c r="AF31" s="840"/>
      <c r="AG31" s="841">
        <v>41426</v>
      </c>
      <c r="AH31" s="841"/>
      <c r="AI31" s="841"/>
      <c r="AJ31" s="840"/>
      <c r="AK31" s="841">
        <v>41456</v>
      </c>
      <c r="AL31" s="841"/>
      <c r="AM31" s="841"/>
      <c r="AN31" s="840"/>
      <c r="AO31" s="841">
        <v>41487</v>
      </c>
      <c r="AP31" s="841"/>
      <c r="AQ31" s="841"/>
      <c r="AR31" s="840"/>
      <c r="AS31" s="841">
        <v>41518</v>
      </c>
      <c r="AT31" s="841"/>
      <c r="AU31" s="841"/>
      <c r="AV31" s="841"/>
      <c r="AW31" s="397"/>
    </row>
    <row r="32" spans="3:60" ht="63.75" customHeight="1" x14ac:dyDescent="0.25">
      <c r="C32" s="297"/>
      <c r="D32" s="752" t="s">
        <v>3</v>
      </c>
      <c r="E32" s="752"/>
      <c r="F32" s="752"/>
      <c r="G32" s="2" t="s">
        <v>66</v>
      </c>
      <c r="H32" s="2" t="s">
        <v>67</v>
      </c>
      <c r="I32" s="24" t="s">
        <v>141</v>
      </c>
      <c r="J32" s="2" t="s">
        <v>68</v>
      </c>
      <c r="K32" s="2" t="s">
        <v>69</v>
      </c>
      <c r="L32" s="2" t="s">
        <v>70</v>
      </c>
      <c r="M32" s="2" t="s">
        <v>71</v>
      </c>
      <c r="N32" s="2" t="s">
        <v>72</v>
      </c>
      <c r="O32" s="24" t="s">
        <v>142</v>
      </c>
      <c r="P32" s="24" t="s">
        <v>143</v>
      </c>
      <c r="Q32" s="24" t="s">
        <v>144</v>
      </c>
      <c r="R32" s="24" t="s">
        <v>145</v>
      </c>
      <c r="S32" s="2" t="s">
        <v>132</v>
      </c>
      <c r="T32" s="16" t="s">
        <v>133</v>
      </c>
      <c r="V32" s="297"/>
      <c r="W32" s="842"/>
      <c r="X32" s="842"/>
      <c r="Y32" s="18" t="s">
        <v>120</v>
      </c>
      <c r="Z32" s="18" t="s">
        <v>121</v>
      </c>
      <c r="AA32" s="19" t="s">
        <v>122</v>
      </c>
      <c r="AB32" s="12" t="s">
        <v>114</v>
      </c>
      <c r="AC32" s="18" t="s">
        <v>120</v>
      </c>
      <c r="AD32" s="18" t="s">
        <v>121</v>
      </c>
      <c r="AE32" s="19" t="s">
        <v>122</v>
      </c>
      <c r="AF32" s="12" t="s">
        <v>114</v>
      </c>
      <c r="AG32" s="18" t="s">
        <v>120</v>
      </c>
      <c r="AH32" s="18" t="s">
        <v>121</v>
      </c>
      <c r="AI32" s="19" t="s">
        <v>122</v>
      </c>
      <c r="AJ32" s="12" t="s">
        <v>114</v>
      </c>
      <c r="AK32" s="18" t="s">
        <v>120</v>
      </c>
      <c r="AL32" s="18" t="s">
        <v>121</v>
      </c>
      <c r="AM32" s="19" t="s">
        <v>122</v>
      </c>
      <c r="AN32" s="12" t="s">
        <v>114</v>
      </c>
      <c r="AO32" s="18" t="s">
        <v>120</v>
      </c>
      <c r="AP32" s="18" t="s">
        <v>121</v>
      </c>
      <c r="AQ32" s="19" t="s">
        <v>122</v>
      </c>
      <c r="AR32" s="12" t="s">
        <v>114</v>
      </c>
      <c r="AS32" s="18" t="s">
        <v>120</v>
      </c>
      <c r="AT32" s="18" t="s">
        <v>121</v>
      </c>
      <c r="AU32" s="19" t="s">
        <v>122</v>
      </c>
      <c r="AV32" s="12" t="s">
        <v>114</v>
      </c>
      <c r="AW32" s="298"/>
    </row>
    <row r="33" spans="3:49" s="322" customFormat="1" x14ac:dyDescent="0.25">
      <c r="C33" s="321"/>
      <c r="D33" s="752"/>
      <c r="E33" s="752"/>
      <c r="F33" s="752"/>
      <c r="G33" s="7" t="s">
        <v>1</v>
      </c>
      <c r="H33" s="7" t="s">
        <v>1</v>
      </c>
      <c r="I33" s="7" t="s">
        <v>1</v>
      </c>
      <c r="J33" s="8" t="s">
        <v>1</v>
      </c>
      <c r="K33" s="8" t="s">
        <v>1</v>
      </c>
      <c r="L33" s="7" t="s">
        <v>1</v>
      </c>
      <c r="M33" s="9" t="s">
        <v>1</v>
      </c>
      <c r="N33" s="9" t="s">
        <v>1</v>
      </c>
      <c r="O33" s="9" t="s">
        <v>1</v>
      </c>
      <c r="P33" s="9" t="s">
        <v>1</v>
      </c>
      <c r="Q33" s="9" t="s">
        <v>1</v>
      </c>
      <c r="R33" s="9" t="s">
        <v>1</v>
      </c>
      <c r="S33" s="9" t="s">
        <v>1</v>
      </c>
      <c r="T33" s="10" t="s">
        <v>1</v>
      </c>
      <c r="V33" s="321"/>
      <c r="W33" s="739" t="s">
        <v>84</v>
      </c>
      <c r="X33" s="25">
        <v>41395</v>
      </c>
      <c r="Y33" s="837"/>
      <c r="Z33" s="837"/>
      <c r="AA33" s="837"/>
      <c r="AB33" s="838"/>
      <c r="AC33" s="955"/>
      <c r="AD33" s="955"/>
      <c r="AE33" s="955"/>
      <c r="AF33" s="956"/>
      <c r="AG33" s="955"/>
      <c r="AH33" s="955"/>
      <c r="AI33" s="955"/>
      <c r="AJ33" s="955"/>
      <c r="AK33" s="955"/>
      <c r="AL33" s="955"/>
      <c r="AM33" s="955"/>
      <c r="AN33" s="955"/>
      <c r="AO33" s="955"/>
      <c r="AP33" s="955"/>
      <c r="AQ33" s="955"/>
      <c r="AR33" s="955"/>
      <c r="AS33" s="955"/>
      <c r="AT33" s="955"/>
      <c r="AU33" s="955"/>
      <c r="AV33" s="323"/>
      <c r="AW33" s="324"/>
    </row>
    <row r="34" spans="3:49" x14ac:dyDescent="0.25">
      <c r="C34" s="297"/>
      <c r="D34" s="754" t="s">
        <v>4</v>
      </c>
      <c r="E34" s="754"/>
      <c r="F34" s="754"/>
      <c r="G34" s="306"/>
      <c r="H34" s="306"/>
      <c r="I34" s="306">
        <v>1</v>
      </c>
      <c r="J34" s="306"/>
      <c r="K34" s="306"/>
      <c r="L34" s="306"/>
      <c r="M34" s="306"/>
      <c r="N34" s="306"/>
      <c r="O34" s="306"/>
      <c r="P34" s="306"/>
      <c r="Q34" s="306"/>
      <c r="R34" s="306"/>
      <c r="S34" s="306"/>
      <c r="T34" s="306"/>
      <c r="V34" s="297"/>
      <c r="W34" s="712"/>
      <c r="X34" s="11">
        <f>X33+31</f>
        <v>41426</v>
      </c>
      <c r="Y34" s="837"/>
      <c r="Z34" s="837"/>
      <c r="AA34" s="837"/>
      <c r="AB34" s="838"/>
      <c r="AC34" s="837"/>
      <c r="AD34" s="837"/>
      <c r="AE34" s="837"/>
      <c r="AF34" s="957"/>
      <c r="AG34" s="958"/>
      <c r="AH34" s="958"/>
      <c r="AI34" s="958"/>
      <c r="AJ34" s="958"/>
      <c r="AK34" s="958"/>
      <c r="AL34" s="958"/>
      <c r="AM34" s="958"/>
      <c r="AN34" s="958"/>
      <c r="AO34" s="958"/>
      <c r="AP34" s="958"/>
      <c r="AQ34" s="958"/>
      <c r="AR34" s="958"/>
      <c r="AS34" s="958"/>
      <c r="AT34" s="958"/>
      <c r="AU34" s="958"/>
      <c r="AV34" s="325"/>
      <c r="AW34" s="298"/>
    </row>
    <row r="35" spans="3:49" x14ac:dyDescent="0.25">
      <c r="C35" s="297"/>
      <c r="D35" s="754" t="s">
        <v>5</v>
      </c>
      <c r="E35" s="754"/>
      <c r="F35" s="754"/>
      <c r="G35" s="306"/>
      <c r="H35" s="306"/>
      <c r="I35" s="306"/>
      <c r="J35" s="306"/>
      <c r="K35" s="306"/>
      <c r="L35" s="306"/>
      <c r="M35" s="306"/>
      <c r="N35" s="306"/>
      <c r="O35" s="306"/>
      <c r="P35" s="306"/>
      <c r="Q35" s="306"/>
      <c r="R35" s="306"/>
      <c r="S35" s="306"/>
      <c r="T35" s="306"/>
      <c r="V35" s="297"/>
      <c r="W35" s="712"/>
      <c r="X35" s="11">
        <f t="shared" ref="X35:X55" si="2">X34+31</f>
        <v>41457</v>
      </c>
      <c r="Y35" s="837"/>
      <c r="Z35" s="837"/>
      <c r="AA35" s="837"/>
      <c r="AB35" s="838"/>
      <c r="AC35" s="954"/>
      <c r="AD35" s="954"/>
      <c r="AE35" s="954"/>
      <c r="AF35" s="957"/>
      <c r="AG35" s="837"/>
      <c r="AH35" s="837"/>
      <c r="AI35" s="837"/>
      <c r="AJ35" s="838"/>
      <c r="AK35" s="958"/>
      <c r="AL35" s="958"/>
      <c r="AM35" s="958"/>
      <c r="AN35" s="958"/>
      <c r="AO35" s="958"/>
      <c r="AP35" s="958"/>
      <c r="AQ35" s="958"/>
      <c r="AR35" s="958"/>
      <c r="AS35" s="958"/>
      <c r="AT35" s="958"/>
      <c r="AU35" s="958"/>
      <c r="AV35" s="325"/>
      <c r="AW35" s="298"/>
    </row>
    <row r="36" spans="3:49" x14ac:dyDescent="0.25">
      <c r="C36" s="297"/>
      <c r="D36" s="754" t="s">
        <v>10</v>
      </c>
      <c r="E36" s="754"/>
      <c r="F36" s="754"/>
      <c r="G36" s="306"/>
      <c r="H36" s="306"/>
      <c r="I36" s="306"/>
      <c r="J36" s="306"/>
      <c r="K36" s="306"/>
      <c r="L36" s="306"/>
      <c r="M36" s="306"/>
      <c r="N36" s="306"/>
      <c r="O36" s="306"/>
      <c r="P36" s="306"/>
      <c r="Q36" s="306"/>
      <c r="R36" s="306"/>
      <c r="S36" s="306"/>
      <c r="T36" s="306"/>
      <c r="V36" s="297"/>
      <c r="W36" s="712"/>
      <c r="X36" s="11">
        <f t="shared" si="2"/>
        <v>41488</v>
      </c>
      <c r="Y36" s="837"/>
      <c r="Z36" s="837"/>
      <c r="AA36" s="837"/>
      <c r="AB36" s="838"/>
      <c r="AC36" s="954"/>
      <c r="AD36" s="954"/>
      <c r="AE36" s="954"/>
      <c r="AF36" s="957"/>
      <c r="AG36" s="954"/>
      <c r="AH36" s="954"/>
      <c r="AI36" s="954"/>
      <c r="AJ36" s="838"/>
      <c r="AK36" s="837"/>
      <c r="AL36" s="837"/>
      <c r="AM36" s="837"/>
      <c r="AN36" s="838"/>
      <c r="AO36" s="958"/>
      <c r="AP36" s="958"/>
      <c r="AQ36" s="958"/>
      <c r="AR36" s="958"/>
      <c r="AS36" s="958"/>
      <c r="AT36" s="958"/>
      <c r="AU36" s="958"/>
      <c r="AV36" s="325"/>
      <c r="AW36" s="298"/>
    </row>
    <row r="37" spans="3:49" x14ac:dyDescent="0.25">
      <c r="C37" s="297"/>
      <c r="D37" s="754" t="s">
        <v>9</v>
      </c>
      <c r="E37" s="754"/>
      <c r="F37" s="754"/>
      <c r="G37" s="306"/>
      <c r="H37" s="306"/>
      <c r="I37" s="306"/>
      <c r="J37" s="306"/>
      <c r="K37" s="306"/>
      <c r="L37" s="306"/>
      <c r="M37" s="306"/>
      <c r="N37" s="306"/>
      <c r="O37" s="306"/>
      <c r="P37" s="306"/>
      <c r="Q37" s="306"/>
      <c r="R37" s="306"/>
      <c r="S37" s="306"/>
      <c r="T37" s="306"/>
      <c r="V37" s="297"/>
      <c r="W37" s="712"/>
      <c r="X37" s="11">
        <f t="shared" si="2"/>
        <v>41519</v>
      </c>
      <c r="Y37" s="837"/>
      <c r="Z37" s="837"/>
      <c r="AA37" s="837"/>
      <c r="AB37" s="838"/>
      <c r="AC37" s="954"/>
      <c r="AD37" s="954"/>
      <c r="AE37" s="954"/>
      <c r="AF37" s="957"/>
      <c r="AG37" s="954"/>
      <c r="AH37" s="954"/>
      <c r="AI37" s="954"/>
      <c r="AJ37" s="838"/>
      <c r="AK37" s="837"/>
      <c r="AL37" s="837"/>
      <c r="AM37" s="837"/>
      <c r="AN37" s="838"/>
      <c r="AO37" s="837"/>
      <c r="AP37" s="837"/>
      <c r="AQ37" s="837"/>
      <c r="AR37" s="838"/>
      <c r="AS37" s="958"/>
      <c r="AT37" s="958"/>
      <c r="AU37" s="958"/>
      <c r="AV37" s="325"/>
      <c r="AW37" s="298"/>
    </row>
    <row r="38" spans="3:49" x14ac:dyDescent="0.25">
      <c r="C38" s="297"/>
      <c r="D38" s="754" t="s">
        <v>8</v>
      </c>
      <c r="E38" s="754"/>
      <c r="F38" s="754"/>
      <c r="G38" s="306"/>
      <c r="H38" s="306"/>
      <c r="I38" s="306"/>
      <c r="J38" s="306"/>
      <c r="K38" s="306"/>
      <c r="L38" s="306"/>
      <c r="M38" s="306"/>
      <c r="N38" s="306"/>
      <c r="O38" s="306"/>
      <c r="P38" s="306"/>
      <c r="Q38" s="306"/>
      <c r="R38" s="306"/>
      <c r="S38" s="306"/>
      <c r="T38" s="306"/>
      <c r="V38" s="297"/>
      <c r="W38" s="712"/>
      <c r="X38" s="11">
        <f t="shared" si="2"/>
        <v>41550</v>
      </c>
      <c r="Y38" s="837"/>
      <c r="Z38" s="837"/>
      <c r="AA38" s="837"/>
      <c r="AB38" s="838"/>
      <c r="AC38" s="954"/>
      <c r="AD38" s="954"/>
      <c r="AE38" s="954"/>
      <c r="AF38" s="957"/>
      <c r="AG38" s="954"/>
      <c r="AH38" s="954"/>
      <c r="AI38" s="954"/>
      <c r="AJ38" s="838"/>
      <c r="AK38" s="837"/>
      <c r="AL38" s="837"/>
      <c r="AM38" s="837"/>
      <c r="AN38" s="838"/>
      <c r="AO38" s="837"/>
      <c r="AP38" s="837"/>
      <c r="AQ38" s="837"/>
      <c r="AR38" s="838"/>
      <c r="AS38" s="837"/>
      <c r="AT38" s="837"/>
      <c r="AU38" s="837"/>
      <c r="AV38" s="838"/>
      <c r="AW38" s="298"/>
    </row>
    <row r="39" spans="3:49" x14ac:dyDescent="0.25">
      <c r="C39" s="297"/>
      <c r="D39" s="754" t="s">
        <v>7</v>
      </c>
      <c r="E39" s="754"/>
      <c r="F39" s="754"/>
      <c r="G39" s="306"/>
      <c r="H39" s="306"/>
      <c r="I39" s="306"/>
      <c r="J39" s="306"/>
      <c r="K39" s="306"/>
      <c r="L39" s="306"/>
      <c r="M39" s="306"/>
      <c r="N39" s="306"/>
      <c r="O39" s="306"/>
      <c r="P39" s="306"/>
      <c r="Q39" s="306"/>
      <c r="R39" s="306"/>
      <c r="S39" s="306"/>
      <c r="T39" s="306"/>
      <c r="V39" s="297"/>
      <c r="W39" s="712"/>
      <c r="X39" s="11">
        <f t="shared" si="2"/>
        <v>41581</v>
      </c>
      <c r="Y39" s="837"/>
      <c r="Z39" s="837"/>
      <c r="AA39" s="837"/>
      <c r="AB39" s="838"/>
      <c r="AC39" s="954"/>
      <c r="AD39" s="954"/>
      <c r="AE39" s="954"/>
      <c r="AF39" s="957"/>
      <c r="AG39" s="954"/>
      <c r="AH39" s="954"/>
      <c r="AI39" s="954"/>
      <c r="AJ39" s="838"/>
      <c r="AK39" s="837"/>
      <c r="AL39" s="837"/>
      <c r="AM39" s="837"/>
      <c r="AN39" s="838"/>
      <c r="AO39" s="837"/>
      <c r="AP39" s="837"/>
      <c r="AQ39" s="837"/>
      <c r="AR39" s="838"/>
      <c r="AS39" s="837"/>
      <c r="AT39" s="837"/>
      <c r="AU39" s="837"/>
      <c r="AV39" s="838"/>
      <c r="AW39" s="298"/>
    </row>
    <row r="40" spans="3:49" x14ac:dyDescent="0.25">
      <c r="C40" s="297"/>
      <c r="D40" s="754" t="s">
        <v>6</v>
      </c>
      <c r="E40" s="754"/>
      <c r="F40" s="754"/>
      <c r="G40" s="306"/>
      <c r="H40" s="306"/>
      <c r="I40" s="306"/>
      <c r="J40" s="306"/>
      <c r="K40" s="306"/>
      <c r="L40" s="306"/>
      <c r="M40" s="306"/>
      <c r="N40" s="306"/>
      <c r="O40" s="306"/>
      <c r="P40" s="306"/>
      <c r="Q40" s="306"/>
      <c r="R40" s="306"/>
      <c r="S40" s="306"/>
      <c r="T40" s="306"/>
      <c r="V40" s="297"/>
      <c r="W40" s="712"/>
      <c r="X40" s="11">
        <f t="shared" si="2"/>
        <v>41612</v>
      </c>
      <c r="Y40" s="837"/>
      <c r="Z40" s="837"/>
      <c r="AA40" s="837"/>
      <c r="AB40" s="838"/>
      <c r="AC40" s="954"/>
      <c r="AD40" s="954"/>
      <c r="AE40" s="954"/>
      <c r="AF40" s="957"/>
      <c r="AG40" s="954"/>
      <c r="AH40" s="954"/>
      <c r="AI40" s="954"/>
      <c r="AJ40" s="838"/>
      <c r="AK40" s="837"/>
      <c r="AL40" s="837"/>
      <c r="AM40" s="837"/>
      <c r="AN40" s="838"/>
      <c r="AO40" s="837"/>
      <c r="AP40" s="837"/>
      <c r="AQ40" s="837"/>
      <c r="AR40" s="838"/>
      <c r="AS40" s="837"/>
      <c r="AT40" s="837"/>
      <c r="AU40" s="837"/>
      <c r="AV40" s="838"/>
      <c r="AW40" s="298"/>
    </row>
    <row r="41" spans="3:49" ht="15.75" customHeight="1" x14ac:dyDescent="0.25">
      <c r="C41" s="297"/>
      <c r="D41" s="752" t="s">
        <v>11</v>
      </c>
      <c r="E41" s="752"/>
      <c r="F41" s="752"/>
      <c r="G41" s="308">
        <f t="shared" ref="G41:L41" si="3">SUM(G34:G40)</f>
        <v>0</v>
      </c>
      <c r="H41" s="308">
        <f t="shared" si="3"/>
        <v>0</v>
      </c>
      <c r="I41" s="308">
        <f t="shared" si="3"/>
        <v>1</v>
      </c>
      <c r="J41" s="308">
        <f t="shared" si="3"/>
        <v>0</v>
      </c>
      <c r="K41" s="308">
        <f t="shared" si="3"/>
        <v>0</v>
      </c>
      <c r="L41" s="308">
        <f t="shared" si="3"/>
        <v>0</v>
      </c>
      <c r="M41" s="308">
        <f t="shared" ref="M41:T41" si="4">SUM(M34:M40)</f>
        <v>0</v>
      </c>
      <c r="N41" s="308">
        <f t="shared" si="4"/>
        <v>0</v>
      </c>
      <c r="O41" s="308">
        <f t="shared" si="4"/>
        <v>0</v>
      </c>
      <c r="P41" s="308">
        <f t="shared" si="4"/>
        <v>0</v>
      </c>
      <c r="Q41" s="308">
        <f t="shared" si="4"/>
        <v>0</v>
      </c>
      <c r="R41" s="308">
        <f t="shared" si="4"/>
        <v>0</v>
      </c>
      <c r="S41" s="308">
        <f t="shared" si="4"/>
        <v>0</v>
      </c>
      <c r="T41" s="326">
        <f t="shared" si="4"/>
        <v>0</v>
      </c>
      <c r="V41" s="297"/>
      <c r="W41" s="712"/>
      <c r="X41" s="11">
        <f t="shared" si="2"/>
        <v>41643</v>
      </c>
      <c r="Y41" s="837"/>
      <c r="Z41" s="837"/>
      <c r="AA41" s="837"/>
      <c r="AB41" s="838"/>
      <c r="AC41" s="954"/>
      <c r="AD41" s="954"/>
      <c r="AE41" s="954"/>
      <c r="AF41" s="957"/>
      <c r="AG41" s="954"/>
      <c r="AH41" s="954"/>
      <c r="AI41" s="954"/>
      <c r="AJ41" s="838"/>
      <c r="AK41" s="837"/>
      <c r="AL41" s="837"/>
      <c r="AM41" s="837"/>
      <c r="AN41" s="838"/>
      <c r="AO41" s="837"/>
      <c r="AP41" s="837"/>
      <c r="AQ41" s="837"/>
      <c r="AR41" s="838"/>
      <c r="AS41" s="837"/>
      <c r="AT41" s="837"/>
      <c r="AU41" s="837"/>
      <c r="AV41" s="838"/>
      <c r="AW41" s="298"/>
    </row>
    <row r="42" spans="3:49" ht="15.75" customHeight="1" x14ac:dyDescent="0.25">
      <c r="C42" s="297"/>
      <c r="D42" s="291"/>
      <c r="E42" s="291"/>
      <c r="F42" s="291"/>
      <c r="G42" s="291"/>
      <c r="H42" s="291"/>
      <c r="I42" s="291"/>
      <c r="J42" s="291"/>
      <c r="K42" s="291"/>
      <c r="L42" s="291"/>
      <c r="M42" s="291"/>
      <c r="N42" s="291"/>
      <c r="O42" s="291"/>
      <c r="P42" s="291"/>
      <c r="Q42" s="291"/>
      <c r="R42" s="291"/>
      <c r="S42" s="291"/>
      <c r="T42" s="298"/>
      <c r="U42" s="291"/>
      <c r="V42" s="297"/>
      <c r="W42" s="712"/>
      <c r="X42" s="11">
        <f t="shared" si="2"/>
        <v>41674</v>
      </c>
      <c r="Y42" s="837"/>
      <c r="Z42" s="837"/>
      <c r="AA42" s="837"/>
      <c r="AB42" s="838"/>
      <c r="AC42" s="954"/>
      <c r="AD42" s="954"/>
      <c r="AE42" s="954"/>
      <c r="AF42" s="957"/>
      <c r="AG42" s="954"/>
      <c r="AH42" s="954"/>
      <c r="AI42" s="954"/>
      <c r="AJ42" s="838"/>
      <c r="AK42" s="837"/>
      <c r="AL42" s="837"/>
      <c r="AM42" s="837"/>
      <c r="AN42" s="838"/>
      <c r="AO42" s="837"/>
      <c r="AP42" s="837"/>
      <c r="AQ42" s="837"/>
      <c r="AR42" s="838"/>
      <c r="AS42" s="837"/>
      <c r="AT42" s="837"/>
      <c r="AU42" s="837"/>
      <c r="AV42" s="838"/>
      <c r="AW42" s="298"/>
    </row>
    <row r="43" spans="3:49" ht="15.75" customHeight="1" thickBot="1" x14ac:dyDescent="0.3">
      <c r="C43" s="312"/>
      <c r="D43" s="315"/>
      <c r="E43" s="315"/>
      <c r="F43" s="315"/>
      <c r="G43" s="315"/>
      <c r="H43" s="315"/>
      <c r="I43" s="315"/>
      <c r="J43" s="315"/>
      <c r="K43" s="315"/>
      <c r="L43" s="315"/>
      <c r="M43" s="315"/>
      <c r="N43" s="315"/>
      <c r="O43" s="315"/>
      <c r="P43" s="315"/>
      <c r="Q43" s="315"/>
      <c r="R43" s="315"/>
      <c r="S43" s="315"/>
      <c r="T43" s="316"/>
      <c r="U43" s="291"/>
      <c r="V43" s="297"/>
      <c r="W43" s="712"/>
      <c r="X43" s="11">
        <f t="shared" si="2"/>
        <v>41705</v>
      </c>
      <c r="Y43" s="837"/>
      <c r="Z43" s="837"/>
      <c r="AA43" s="837"/>
      <c r="AB43" s="838"/>
      <c r="AC43" s="954"/>
      <c r="AD43" s="954"/>
      <c r="AE43" s="954"/>
      <c r="AF43" s="957"/>
      <c r="AG43" s="954"/>
      <c r="AH43" s="954"/>
      <c r="AI43" s="954"/>
      <c r="AJ43" s="838"/>
      <c r="AK43" s="837"/>
      <c r="AL43" s="837"/>
      <c r="AM43" s="837"/>
      <c r="AN43" s="838"/>
      <c r="AO43" s="837"/>
      <c r="AP43" s="837"/>
      <c r="AQ43" s="837"/>
      <c r="AR43" s="838"/>
      <c r="AS43" s="837"/>
      <c r="AT43" s="837"/>
      <c r="AU43" s="837"/>
      <c r="AV43" s="838"/>
      <c r="AW43" s="298"/>
    </row>
    <row r="44" spans="3:49" ht="15.75" customHeight="1" x14ac:dyDescent="0.25">
      <c r="V44" s="297"/>
      <c r="W44" s="712"/>
      <c r="X44" s="11">
        <f t="shared" si="2"/>
        <v>41736</v>
      </c>
      <c r="Y44" s="837"/>
      <c r="Z44" s="837"/>
      <c r="AA44" s="837"/>
      <c r="AB44" s="838"/>
      <c r="AC44" s="954"/>
      <c r="AD44" s="954"/>
      <c r="AE44" s="954"/>
      <c r="AF44" s="957"/>
      <c r="AG44" s="954"/>
      <c r="AH44" s="954"/>
      <c r="AI44" s="954"/>
      <c r="AJ44" s="838"/>
      <c r="AK44" s="837"/>
      <c r="AL44" s="837"/>
      <c r="AM44" s="837"/>
      <c r="AN44" s="838"/>
      <c r="AO44" s="837"/>
      <c r="AP44" s="837"/>
      <c r="AQ44" s="837"/>
      <c r="AR44" s="838"/>
      <c r="AS44" s="837"/>
      <c r="AT44" s="837"/>
      <c r="AU44" s="837"/>
      <c r="AV44" s="838"/>
      <c r="AW44" s="298"/>
    </row>
    <row r="45" spans="3:49" ht="15.75" customHeight="1" x14ac:dyDescent="0.25">
      <c r="D45" s="327" t="s">
        <v>117</v>
      </c>
      <c r="E45" s="328"/>
      <c r="F45" s="328"/>
      <c r="G45" s="328"/>
      <c r="H45" s="328"/>
      <c r="I45" s="328"/>
      <c r="J45" s="328"/>
      <c r="K45" s="328"/>
      <c r="L45" s="328"/>
      <c r="M45" s="328"/>
      <c r="N45" s="328"/>
      <c r="O45" s="328"/>
      <c r="V45" s="297"/>
      <c r="W45" s="712"/>
      <c r="X45" s="11">
        <f t="shared" si="2"/>
        <v>41767</v>
      </c>
      <c r="Y45" s="28"/>
      <c r="Z45" s="28"/>
      <c r="AA45" s="28"/>
      <c r="AB45" s="959">
        <f>(Y45-AA45)*0.05</f>
        <v>0</v>
      </c>
      <c r="AC45" s="954"/>
      <c r="AD45" s="954"/>
      <c r="AE45" s="954"/>
      <c r="AF45" s="957"/>
      <c r="AG45" s="954"/>
      <c r="AH45" s="954"/>
      <c r="AI45" s="954"/>
      <c r="AJ45" s="838"/>
      <c r="AK45" s="837"/>
      <c r="AL45" s="837"/>
      <c r="AM45" s="837"/>
      <c r="AN45" s="838"/>
      <c r="AO45" s="837"/>
      <c r="AP45" s="837"/>
      <c r="AQ45" s="837"/>
      <c r="AR45" s="838"/>
      <c r="AS45" s="837"/>
      <c r="AT45" s="837"/>
      <c r="AU45" s="837"/>
      <c r="AV45" s="838"/>
      <c r="AW45" s="298"/>
    </row>
    <row r="46" spans="3:49" ht="15" customHeight="1" x14ac:dyDescent="0.25">
      <c r="D46" s="772" t="s">
        <v>61</v>
      </c>
      <c r="E46" s="773"/>
      <c r="F46" s="773"/>
      <c r="G46" s="773"/>
      <c r="H46" s="773"/>
      <c r="I46" s="773"/>
      <c r="J46" s="773"/>
      <c r="K46" s="773"/>
      <c r="L46" s="773"/>
      <c r="M46" s="773"/>
      <c r="N46" s="773"/>
      <c r="O46" s="773"/>
      <c r="P46" s="773"/>
      <c r="Q46" s="774"/>
      <c r="V46" s="297"/>
      <c r="W46" s="712"/>
      <c r="X46" s="11">
        <f t="shared" si="2"/>
        <v>41798</v>
      </c>
      <c r="Y46" s="28"/>
      <c r="Z46" s="28"/>
      <c r="AA46" s="28"/>
      <c r="AB46" s="959">
        <f>(Y46-AA46)*0.1</f>
        <v>0</v>
      </c>
      <c r="AC46" s="28"/>
      <c r="AD46" s="28"/>
      <c r="AE46" s="28"/>
      <c r="AF46" s="959">
        <f>(AC46-AE46)*0.05</f>
        <v>0</v>
      </c>
      <c r="AG46" s="954"/>
      <c r="AH46" s="954"/>
      <c r="AI46" s="954"/>
      <c r="AJ46" s="838"/>
      <c r="AK46" s="837"/>
      <c r="AL46" s="837"/>
      <c r="AM46" s="837"/>
      <c r="AN46" s="838"/>
      <c r="AO46" s="837"/>
      <c r="AP46" s="837"/>
      <c r="AQ46" s="837"/>
      <c r="AR46" s="838"/>
      <c r="AS46" s="837"/>
      <c r="AT46" s="837"/>
      <c r="AU46" s="837"/>
      <c r="AV46" s="838"/>
      <c r="AW46" s="298"/>
    </row>
    <row r="47" spans="3:49" ht="15.75" customHeight="1" x14ac:dyDescent="0.25">
      <c r="D47" s="775" t="s">
        <v>57</v>
      </c>
      <c r="E47" s="776"/>
      <c r="F47" s="776"/>
      <c r="G47" s="776"/>
      <c r="H47" s="776"/>
      <c r="I47" s="776"/>
      <c r="J47" s="776"/>
      <c r="K47" s="776"/>
      <c r="L47" s="776"/>
      <c r="M47" s="776"/>
      <c r="N47" s="776"/>
      <c r="O47" s="776"/>
      <c r="P47" s="776"/>
      <c r="Q47" s="777"/>
      <c r="V47" s="297"/>
      <c r="W47" s="712"/>
      <c r="X47" s="11">
        <f t="shared" si="2"/>
        <v>41829</v>
      </c>
      <c r="Y47" s="28"/>
      <c r="Z47" s="28"/>
      <c r="AA47" s="28"/>
      <c r="AB47" s="959">
        <f>(Y47-AA47)*0.15</f>
        <v>0</v>
      </c>
      <c r="AC47" s="28"/>
      <c r="AD47" s="28"/>
      <c r="AE47" s="28"/>
      <c r="AF47" s="959">
        <f>(AC47-AE47)*0.1</f>
        <v>0</v>
      </c>
      <c r="AG47" s="28"/>
      <c r="AH47" s="28"/>
      <c r="AI47" s="28"/>
      <c r="AJ47" s="959">
        <f>(AG47-AI47)*0.05</f>
        <v>0</v>
      </c>
      <c r="AK47" s="837"/>
      <c r="AL47" s="837"/>
      <c r="AM47" s="837"/>
      <c r="AN47" s="838"/>
      <c r="AO47" s="837"/>
      <c r="AP47" s="837"/>
      <c r="AQ47" s="837"/>
      <c r="AR47" s="838"/>
      <c r="AS47" s="837"/>
      <c r="AT47" s="837"/>
      <c r="AU47" s="837"/>
      <c r="AV47" s="838"/>
      <c r="AW47" s="298"/>
    </row>
    <row r="48" spans="3:49" ht="15.75" customHeight="1" x14ac:dyDescent="0.25">
      <c r="D48" s="778" t="s">
        <v>58</v>
      </c>
      <c r="E48" s="779"/>
      <c r="F48" s="779"/>
      <c r="G48" s="779"/>
      <c r="H48" s="779"/>
      <c r="I48" s="779"/>
      <c r="J48" s="779"/>
      <c r="K48" s="779"/>
      <c r="L48" s="779"/>
      <c r="M48" s="779"/>
      <c r="N48" s="779"/>
      <c r="O48" s="779"/>
      <c r="P48" s="779"/>
      <c r="Q48" s="780"/>
      <c r="V48" s="297"/>
      <c r="W48" s="712"/>
      <c r="X48" s="11">
        <f t="shared" si="2"/>
        <v>41860</v>
      </c>
      <c r="Y48" s="28"/>
      <c r="Z48" s="28"/>
      <c r="AA48" s="28"/>
      <c r="AB48" s="959">
        <f>(Y48-AA48)*0.2</f>
        <v>0</v>
      </c>
      <c r="AC48" s="28"/>
      <c r="AD48" s="28"/>
      <c r="AE48" s="28"/>
      <c r="AF48" s="959">
        <f>(AC48-AE48)*0.15</f>
        <v>0</v>
      </c>
      <c r="AG48" s="28"/>
      <c r="AH48" s="28"/>
      <c r="AI48" s="28"/>
      <c r="AJ48" s="959">
        <f>(AG48-AI48)*0.1</f>
        <v>0</v>
      </c>
      <c r="AK48" s="28"/>
      <c r="AL48" s="28"/>
      <c r="AM48" s="28"/>
      <c r="AN48" s="959">
        <f>(AK48-AM48)*0.05</f>
        <v>0</v>
      </c>
      <c r="AO48" s="837"/>
      <c r="AP48" s="837"/>
      <c r="AQ48" s="837"/>
      <c r="AR48" s="838"/>
      <c r="AS48" s="837"/>
      <c r="AT48" s="837"/>
      <c r="AU48" s="837"/>
      <c r="AV48" s="838"/>
      <c r="AW48" s="298"/>
    </row>
    <row r="49" spans="4:49" ht="15.75" customHeight="1" x14ac:dyDescent="0.25">
      <c r="D49" s="217" t="s">
        <v>49</v>
      </c>
      <c r="E49" s="781" t="s">
        <v>215</v>
      </c>
      <c r="F49" s="782"/>
      <c r="G49" s="782"/>
      <c r="H49" s="782"/>
      <c r="I49" s="782"/>
      <c r="J49" s="782"/>
      <c r="K49" s="782"/>
      <c r="L49" s="782"/>
      <c r="M49" s="782"/>
      <c r="N49" s="782"/>
      <c r="O49" s="782"/>
      <c r="P49" s="782"/>
      <c r="Q49" s="783"/>
      <c r="V49" s="297"/>
      <c r="W49" s="712"/>
      <c r="X49" s="11">
        <f t="shared" si="2"/>
        <v>41891</v>
      </c>
      <c r="Y49" s="28"/>
      <c r="Z49" s="28"/>
      <c r="AA49" s="28"/>
      <c r="AB49" s="959">
        <f>(Y49-AA49)*0.25</f>
        <v>0</v>
      </c>
      <c r="AC49" s="28"/>
      <c r="AD49" s="28"/>
      <c r="AE49" s="28"/>
      <c r="AF49" s="959">
        <f>(AC49-AE49)*0.2</f>
        <v>0</v>
      </c>
      <c r="AG49" s="28"/>
      <c r="AH49" s="28"/>
      <c r="AI49" s="28"/>
      <c r="AJ49" s="959">
        <f>(AG49-AI49)*0.15</f>
        <v>0</v>
      </c>
      <c r="AK49" s="28"/>
      <c r="AL49" s="28"/>
      <c r="AM49" s="28"/>
      <c r="AN49" s="959">
        <f>(AK49-AM49)*0.1</f>
        <v>0</v>
      </c>
      <c r="AO49" s="28"/>
      <c r="AP49" s="28"/>
      <c r="AQ49" s="28"/>
      <c r="AR49" s="959">
        <f>(AO49-AQ49)*0.05</f>
        <v>0</v>
      </c>
      <c r="AS49" s="837"/>
      <c r="AT49" s="837"/>
      <c r="AU49" s="837"/>
      <c r="AV49" s="838"/>
      <c r="AW49" s="298"/>
    </row>
    <row r="50" spans="4:49" ht="15.75" customHeight="1" x14ac:dyDescent="0.25">
      <c r="D50" s="32" t="s">
        <v>22</v>
      </c>
      <c r="E50" s="785" t="s">
        <v>78</v>
      </c>
      <c r="F50" s="786"/>
      <c r="G50" s="786"/>
      <c r="H50" s="786"/>
      <c r="I50" s="786"/>
      <c r="J50" s="786"/>
      <c r="K50" s="786"/>
      <c r="L50" s="786"/>
      <c r="M50" s="786"/>
      <c r="N50" s="786"/>
      <c r="O50" s="786"/>
      <c r="P50" s="786"/>
      <c r="Q50" s="787"/>
      <c r="V50" s="297"/>
      <c r="W50" s="712"/>
      <c r="X50" s="11">
        <f t="shared" si="2"/>
        <v>41922</v>
      </c>
      <c r="Y50" s="28"/>
      <c r="Z50" s="28"/>
      <c r="AA50" s="28"/>
      <c r="AB50" s="959">
        <f>(Y50-AA50)*0.3</f>
        <v>0</v>
      </c>
      <c r="AC50" s="28"/>
      <c r="AD50" s="28"/>
      <c r="AE50" s="28"/>
      <c r="AF50" s="959">
        <f>(AC50-AE50)*0.25</f>
        <v>0</v>
      </c>
      <c r="AG50" s="28"/>
      <c r="AH50" s="28"/>
      <c r="AI50" s="28"/>
      <c r="AJ50" s="959">
        <f>(AG50-AI50)*0.2</f>
        <v>0</v>
      </c>
      <c r="AK50" s="28"/>
      <c r="AL50" s="28"/>
      <c r="AM50" s="28"/>
      <c r="AN50" s="959">
        <f>(AK50-AM50)*0.15</f>
        <v>0</v>
      </c>
      <c r="AO50" s="28"/>
      <c r="AP50" s="28"/>
      <c r="AQ50" s="28"/>
      <c r="AR50" s="959">
        <f>(AO50-AQ50)*0.1</f>
        <v>0</v>
      </c>
      <c r="AS50" s="28"/>
      <c r="AT50" s="28"/>
      <c r="AU50" s="28"/>
      <c r="AV50" s="14">
        <f>(AS50-AU50)*0.05</f>
        <v>0</v>
      </c>
      <c r="AW50" s="298"/>
    </row>
    <row r="51" spans="4:49" ht="15.75" customHeight="1" x14ac:dyDescent="0.25">
      <c r="D51" s="769" t="s">
        <v>55</v>
      </c>
      <c r="E51" s="788" t="s">
        <v>79</v>
      </c>
      <c r="F51" s="789"/>
      <c r="G51" s="789"/>
      <c r="H51" s="789"/>
      <c r="I51" s="789"/>
      <c r="J51" s="789"/>
      <c r="K51" s="789"/>
      <c r="L51" s="789"/>
      <c r="M51" s="789"/>
      <c r="N51" s="789"/>
      <c r="O51" s="789"/>
      <c r="P51" s="789"/>
      <c r="Q51" s="790"/>
      <c r="V51" s="297"/>
      <c r="W51" s="712"/>
      <c r="X51" s="11">
        <f t="shared" si="2"/>
        <v>41953</v>
      </c>
      <c r="Y51" s="28"/>
      <c r="Z51" s="28"/>
      <c r="AA51" s="28"/>
      <c r="AB51" s="959">
        <f>(Y51-AA51)*0.35</f>
        <v>0</v>
      </c>
      <c r="AC51" s="28"/>
      <c r="AD51" s="28"/>
      <c r="AE51" s="28"/>
      <c r="AF51" s="959">
        <f>(AC51-AE51)*0.3</f>
        <v>0</v>
      </c>
      <c r="AG51" s="28"/>
      <c r="AH51" s="28"/>
      <c r="AI51" s="28"/>
      <c r="AJ51" s="959">
        <f>(AG51-AI51)*0.25</f>
        <v>0</v>
      </c>
      <c r="AK51" s="28"/>
      <c r="AL51" s="28"/>
      <c r="AM51" s="28"/>
      <c r="AN51" s="959">
        <f>(AK51-AM51)*0.2</f>
        <v>0</v>
      </c>
      <c r="AO51" s="28"/>
      <c r="AP51" s="28"/>
      <c r="AQ51" s="28"/>
      <c r="AR51" s="959">
        <f>(AO51-AQ51)*0.15</f>
        <v>0</v>
      </c>
      <c r="AS51" s="28"/>
      <c r="AT51" s="28"/>
      <c r="AU51" s="28"/>
      <c r="AV51" s="14">
        <f>(AS51-AU51)*0.1</f>
        <v>0</v>
      </c>
      <c r="AW51" s="298"/>
    </row>
    <row r="52" spans="4:49" ht="15.75" customHeight="1" x14ac:dyDescent="0.25">
      <c r="D52" s="770"/>
      <c r="E52" s="724" t="s">
        <v>15</v>
      </c>
      <c r="F52" s="725"/>
      <c r="G52" s="725"/>
      <c r="H52" s="725"/>
      <c r="I52" s="725"/>
      <c r="J52" s="725"/>
      <c r="K52" s="725"/>
      <c r="L52" s="725"/>
      <c r="M52" s="725"/>
      <c r="N52" s="725"/>
      <c r="O52" s="725"/>
      <c r="P52" s="725"/>
      <c r="Q52" s="726"/>
      <c r="V52" s="297"/>
      <c r="W52" s="712"/>
      <c r="X52" s="11">
        <f t="shared" si="2"/>
        <v>41984</v>
      </c>
      <c r="Y52" s="28"/>
      <c r="Z52" s="28"/>
      <c r="AA52" s="28"/>
      <c r="AB52" s="959">
        <f>(Y52-AA52)*0.4</f>
        <v>0</v>
      </c>
      <c r="AC52" s="28"/>
      <c r="AD52" s="28"/>
      <c r="AE52" s="28"/>
      <c r="AF52" s="959">
        <f>(AC52-AE52)*0.35</f>
        <v>0</v>
      </c>
      <c r="AG52" s="28"/>
      <c r="AH52" s="28"/>
      <c r="AI52" s="28"/>
      <c r="AJ52" s="959">
        <f>(AG52-AI52)*0.3</f>
        <v>0</v>
      </c>
      <c r="AK52" s="28"/>
      <c r="AL52" s="28"/>
      <c r="AM52" s="28"/>
      <c r="AN52" s="959">
        <f>(AK52-AM52)*0.25</f>
        <v>0</v>
      </c>
      <c r="AO52" s="28"/>
      <c r="AP52" s="28"/>
      <c r="AQ52" s="28"/>
      <c r="AR52" s="959">
        <f>(AO52-AQ52)*0.2</f>
        <v>0</v>
      </c>
      <c r="AS52" s="28"/>
      <c r="AT52" s="28"/>
      <c r="AU52" s="28"/>
      <c r="AV52" s="14">
        <f>(AS52-AU52)*0.15</f>
        <v>0</v>
      </c>
      <c r="AW52" s="298"/>
    </row>
    <row r="53" spans="4:49" ht="15.75" customHeight="1" x14ac:dyDescent="0.25">
      <c r="D53" s="770"/>
      <c r="E53" s="724" t="s">
        <v>16</v>
      </c>
      <c r="F53" s="725"/>
      <c r="G53" s="725"/>
      <c r="H53" s="725"/>
      <c r="I53" s="725"/>
      <c r="J53" s="725"/>
      <c r="K53" s="725"/>
      <c r="L53" s="725"/>
      <c r="M53" s="725"/>
      <c r="N53" s="725"/>
      <c r="O53" s="725"/>
      <c r="P53" s="725"/>
      <c r="Q53" s="726"/>
      <c r="V53" s="297"/>
      <c r="W53" s="712"/>
      <c r="X53" s="11">
        <f t="shared" si="2"/>
        <v>42015</v>
      </c>
      <c r="Y53" s="960"/>
      <c r="Z53" s="960"/>
      <c r="AA53" s="960"/>
      <c r="AB53" s="961">
        <f t="shared" ref="AB53:AB55" si="5">(Y53-AA53)*0.4</f>
        <v>0</v>
      </c>
      <c r="AC53" s="28"/>
      <c r="AD53" s="28"/>
      <c r="AE53" s="28"/>
      <c r="AF53" s="959">
        <f>(AC53-AE53)*0.4</f>
        <v>0</v>
      </c>
      <c r="AG53" s="28"/>
      <c r="AH53" s="28"/>
      <c r="AI53" s="28"/>
      <c r="AJ53" s="959">
        <f>(AG53-AI53)*0.35</f>
        <v>0</v>
      </c>
      <c r="AK53" s="28"/>
      <c r="AL53" s="28"/>
      <c r="AM53" s="28"/>
      <c r="AN53" s="959">
        <f>(AK53-AM53)*0.3</f>
        <v>0</v>
      </c>
      <c r="AO53" s="28"/>
      <c r="AP53" s="28"/>
      <c r="AQ53" s="28"/>
      <c r="AR53" s="959">
        <f>(AO53-AQ53)*0.25</f>
        <v>0</v>
      </c>
      <c r="AS53" s="28"/>
      <c r="AT53" s="28"/>
      <c r="AU53" s="28"/>
      <c r="AV53" s="14">
        <f>(AS53-AU53)*0.2</f>
        <v>0</v>
      </c>
      <c r="AW53" s="298"/>
    </row>
    <row r="54" spans="4:49" ht="15.75" customHeight="1" x14ac:dyDescent="0.25">
      <c r="D54" s="770"/>
      <c r="E54" s="724" t="s">
        <v>54</v>
      </c>
      <c r="F54" s="725"/>
      <c r="G54" s="725"/>
      <c r="H54" s="725"/>
      <c r="I54" s="725"/>
      <c r="J54" s="725"/>
      <c r="K54" s="725"/>
      <c r="L54" s="725"/>
      <c r="M54" s="725"/>
      <c r="N54" s="725"/>
      <c r="O54" s="725"/>
      <c r="P54" s="725"/>
      <c r="Q54" s="726"/>
      <c r="V54" s="297"/>
      <c r="W54" s="712"/>
      <c r="X54" s="11">
        <f t="shared" si="2"/>
        <v>42046</v>
      </c>
      <c r="Y54" s="960"/>
      <c r="Z54" s="960"/>
      <c r="AA54" s="960"/>
      <c r="AB54" s="961">
        <f t="shared" si="5"/>
        <v>0</v>
      </c>
      <c r="AC54" s="960"/>
      <c r="AD54" s="960"/>
      <c r="AE54" s="960"/>
      <c r="AF54" s="961">
        <f t="shared" ref="AF54:AF55" si="6">(AC54-AE54)*0.4</f>
        <v>0</v>
      </c>
      <c r="AG54" s="28"/>
      <c r="AH54" s="28"/>
      <c r="AI54" s="28"/>
      <c r="AJ54" s="959">
        <f>(AG54-AI54)*0.4</f>
        <v>0</v>
      </c>
      <c r="AK54" s="28"/>
      <c r="AL54" s="28"/>
      <c r="AM54" s="28"/>
      <c r="AN54" s="959">
        <f>(AK54-AM54)*0.35</f>
        <v>0</v>
      </c>
      <c r="AO54" s="28"/>
      <c r="AP54" s="28"/>
      <c r="AQ54" s="28"/>
      <c r="AR54" s="959">
        <f>(AO54-AQ54)*0.3</f>
        <v>0</v>
      </c>
      <c r="AS54" s="28"/>
      <c r="AT54" s="28"/>
      <c r="AU54" s="28"/>
      <c r="AV54" s="14">
        <f>(AS54-AU54)*0.25</f>
        <v>0</v>
      </c>
      <c r="AW54" s="298"/>
    </row>
    <row r="55" spans="4:49" ht="21" customHeight="1" x14ac:dyDescent="0.25">
      <c r="D55" s="770"/>
      <c r="E55" s="667" t="s">
        <v>217</v>
      </c>
      <c r="F55" s="668"/>
      <c r="G55" s="668"/>
      <c r="H55" s="668"/>
      <c r="I55" s="668"/>
      <c r="J55" s="668"/>
      <c r="K55" s="668"/>
      <c r="L55" s="668"/>
      <c r="M55" s="668"/>
      <c r="N55" s="668"/>
      <c r="O55" s="668"/>
      <c r="P55" s="668"/>
      <c r="Q55" s="669"/>
      <c r="V55" s="297"/>
      <c r="W55" s="712"/>
      <c r="X55" s="11">
        <f t="shared" si="2"/>
        <v>42077</v>
      </c>
      <c r="Y55" s="960"/>
      <c r="Z55" s="960"/>
      <c r="AA55" s="960"/>
      <c r="AB55" s="961">
        <f t="shared" si="5"/>
        <v>0</v>
      </c>
      <c r="AC55" s="960"/>
      <c r="AD55" s="960"/>
      <c r="AE55" s="960"/>
      <c r="AF55" s="961">
        <f t="shared" si="6"/>
        <v>0</v>
      </c>
      <c r="AG55" s="960"/>
      <c r="AH55" s="960"/>
      <c r="AI55" s="960"/>
      <c r="AJ55" s="961">
        <f t="shared" ref="AJ55" si="7">(AG55-AI55)*0.4</f>
        <v>0</v>
      </c>
      <c r="AK55" s="28"/>
      <c r="AL55" s="28"/>
      <c r="AM55" s="28"/>
      <c r="AN55" s="959">
        <f>(AK55-AM55)*0.4</f>
        <v>0</v>
      </c>
      <c r="AO55" s="28"/>
      <c r="AP55" s="28"/>
      <c r="AQ55" s="28"/>
      <c r="AR55" s="959">
        <f>(AO55-AQ55)*0.35</f>
        <v>0</v>
      </c>
      <c r="AS55" s="28"/>
      <c r="AT55" s="28"/>
      <c r="AU55" s="28"/>
      <c r="AV55" s="14">
        <f>(AS55-AU55)*0.3</f>
        <v>0</v>
      </c>
      <c r="AW55" s="298"/>
    </row>
    <row r="56" spans="4:49" ht="33" customHeight="1" x14ac:dyDescent="0.25">
      <c r="D56" s="770"/>
      <c r="E56" s="667" t="s">
        <v>218</v>
      </c>
      <c r="F56" s="636"/>
      <c r="G56" s="636"/>
      <c r="H56" s="636"/>
      <c r="I56" s="636"/>
      <c r="J56" s="636"/>
      <c r="K56" s="636"/>
      <c r="L56" s="636"/>
      <c r="M56" s="636"/>
      <c r="N56" s="636"/>
      <c r="O56" s="636"/>
      <c r="P56" s="636"/>
      <c r="Q56" s="637"/>
      <c r="V56" s="297"/>
      <c r="W56" s="712"/>
      <c r="X56" s="11">
        <f t="shared" ref="X56:X74" si="8">X55+31</f>
        <v>42108</v>
      </c>
      <c r="Y56" s="960"/>
      <c r="Z56" s="960"/>
      <c r="AA56" s="960"/>
      <c r="AB56" s="961">
        <f t="shared" ref="AB56:AB62" si="9">(Y56-AA56)*0.4</f>
        <v>0</v>
      </c>
      <c r="AC56" s="960"/>
      <c r="AD56" s="960"/>
      <c r="AE56" s="960"/>
      <c r="AF56" s="961">
        <f t="shared" ref="AF56:AF62" si="10">(AC56-AE56)*0.4</f>
        <v>0</v>
      </c>
      <c r="AG56" s="960"/>
      <c r="AH56" s="960"/>
      <c r="AI56" s="960"/>
      <c r="AJ56" s="961">
        <f t="shared" ref="AJ56:AJ62" si="11">(AG56-AI56)*0.4</f>
        <v>0</v>
      </c>
      <c r="AK56" s="960"/>
      <c r="AL56" s="960"/>
      <c r="AM56" s="960"/>
      <c r="AN56" s="961">
        <f t="shared" ref="AN56:AN62" si="12">(AK56-AM56)*0.4</f>
        <v>0</v>
      </c>
      <c r="AO56" s="28"/>
      <c r="AP56" s="28"/>
      <c r="AQ56" s="28"/>
      <c r="AR56" s="959">
        <f>(AO56-AQ56)*0.4</f>
        <v>0</v>
      </c>
      <c r="AS56" s="28"/>
      <c r="AT56" s="28"/>
      <c r="AU56" s="28"/>
      <c r="AV56" s="14">
        <f>(AS56-AU56)*0.35</f>
        <v>0</v>
      </c>
      <c r="AW56" s="298"/>
    </row>
    <row r="57" spans="4:49" x14ac:dyDescent="0.25">
      <c r="D57" s="771"/>
      <c r="E57" s="730" t="s">
        <v>62</v>
      </c>
      <c r="F57" s="731"/>
      <c r="G57" s="731"/>
      <c r="H57" s="731"/>
      <c r="I57" s="731"/>
      <c r="J57" s="731"/>
      <c r="K57" s="731"/>
      <c r="L57" s="731"/>
      <c r="M57" s="731"/>
      <c r="N57" s="731"/>
      <c r="O57" s="731"/>
      <c r="P57" s="731"/>
      <c r="Q57" s="732"/>
      <c r="V57" s="297"/>
      <c r="W57" s="712"/>
      <c r="X57" s="11">
        <f t="shared" si="8"/>
        <v>42139</v>
      </c>
      <c r="Y57" s="960"/>
      <c r="Z57" s="960"/>
      <c r="AA57" s="960"/>
      <c r="AB57" s="961">
        <f t="shared" si="9"/>
        <v>0</v>
      </c>
      <c r="AC57" s="960"/>
      <c r="AD57" s="960"/>
      <c r="AE57" s="960"/>
      <c r="AF57" s="961">
        <f t="shared" si="10"/>
        <v>0</v>
      </c>
      <c r="AG57" s="960"/>
      <c r="AH57" s="960"/>
      <c r="AI57" s="960"/>
      <c r="AJ57" s="961">
        <f t="shared" si="11"/>
        <v>0</v>
      </c>
      <c r="AK57" s="960"/>
      <c r="AL57" s="960"/>
      <c r="AM57" s="960"/>
      <c r="AN57" s="961">
        <f t="shared" si="12"/>
        <v>0</v>
      </c>
      <c r="AO57" s="960"/>
      <c r="AP57" s="960"/>
      <c r="AQ57" s="960"/>
      <c r="AR57" s="961">
        <f t="shared" ref="AR57:AR62" si="13">(AO57-AQ57)*0.4</f>
        <v>0</v>
      </c>
      <c r="AS57" s="28"/>
      <c r="AT57" s="28"/>
      <c r="AU57" s="28"/>
      <c r="AV57" s="14">
        <f>(AS57-AU57)*0.4</f>
        <v>0</v>
      </c>
      <c r="AW57" s="298"/>
    </row>
    <row r="58" spans="4:49" x14ac:dyDescent="0.25">
      <c r="D58" s="720" t="s">
        <v>20</v>
      </c>
      <c r="E58" s="733" t="s">
        <v>97</v>
      </c>
      <c r="F58" s="734"/>
      <c r="G58" s="734"/>
      <c r="H58" s="734"/>
      <c r="I58" s="734"/>
      <c r="J58" s="734"/>
      <c r="K58" s="734"/>
      <c r="L58" s="734"/>
      <c r="M58" s="734"/>
      <c r="N58" s="734"/>
      <c r="O58" s="734"/>
      <c r="P58" s="734"/>
      <c r="Q58" s="735"/>
      <c r="V58" s="297"/>
      <c r="W58" s="712"/>
      <c r="X58" s="11">
        <f t="shared" si="8"/>
        <v>42170</v>
      </c>
      <c r="Y58" s="960"/>
      <c r="Z58" s="960"/>
      <c r="AA58" s="960"/>
      <c r="AB58" s="961">
        <f t="shared" si="9"/>
        <v>0</v>
      </c>
      <c r="AC58" s="960"/>
      <c r="AD58" s="960"/>
      <c r="AE58" s="960"/>
      <c r="AF58" s="961">
        <f t="shared" si="10"/>
        <v>0</v>
      </c>
      <c r="AG58" s="960"/>
      <c r="AH58" s="960"/>
      <c r="AI58" s="960"/>
      <c r="AJ58" s="961">
        <f t="shared" si="11"/>
        <v>0</v>
      </c>
      <c r="AK58" s="960"/>
      <c r="AL58" s="960"/>
      <c r="AM58" s="960"/>
      <c r="AN58" s="961">
        <f t="shared" si="12"/>
        <v>0</v>
      </c>
      <c r="AO58" s="960"/>
      <c r="AP58" s="960"/>
      <c r="AQ58" s="960"/>
      <c r="AR58" s="961">
        <f t="shared" si="13"/>
        <v>0</v>
      </c>
      <c r="AS58" s="960"/>
      <c r="AT58" s="960"/>
      <c r="AU58" s="960"/>
      <c r="AV58" s="30">
        <f t="shared" ref="AV58:AV62" si="14">(AS58-AU58)*0.4</f>
        <v>0</v>
      </c>
      <c r="AW58" s="298"/>
    </row>
    <row r="59" spans="4:49" x14ac:dyDescent="0.25">
      <c r="D59" s="764"/>
      <c r="E59" s="793" t="s">
        <v>96</v>
      </c>
      <c r="F59" s="794"/>
      <c r="G59" s="794"/>
      <c r="H59" s="794"/>
      <c r="I59" s="794"/>
      <c r="J59" s="794"/>
      <c r="K59" s="794"/>
      <c r="L59" s="794"/>
      <c r="M59" s="794"/>
      <c r="N59" s="794"/>
      <c r="O59" s="794"/>
      <c r="P59" s="794"/>
      <c r="Q59" s="795"/>
      <c r="V59" s="297"/>
      <c r="W59" s="712"/>
      <c r="X59" s="11">
        <f t="shared" si="8"/>
        <v>42201</v>
      </c>
      <c r="Y59" s="960"/>
      <c r="Z59" s="960"/>
      <c r="AA59" s="960"/>
      <c r="AB59" s="961">
        <f t="shared" si="9"/>
        <v>0</v>
      </c>
      <c r="AC59" s="960"/>
      <c r="AD59" s="960"/>
      <c r="AE59" s="960"/>
      <c r="AF59" s="961">
        <f t="shared" si="10"/>
        <v>0</v>
      </c>
      <c r="AG59" s="960"/>
      <c r="AH59" s="960"/>
      <c r="AI59" s="960"/>
      <c r="AJ59" s="961">
        <f t="shared" si="11"/>
        <v>0</v>
      </c>
      <c r="AK59" s="960"/>
      <c r="AL59" s="960"/>
      <c r="AM59" s="960"/>
      <c r="AN59" s="961">
        <f t="shared" si="12"/>
        <v>0</v>
      </c>
      <c r="AO59" s="960"/>
      <c r="AP59" s="960"/>
      <c r="AQ59" s="960"/>
      <c r="AR59" s="961">
        <f t="shared" si="13"/>
        <v>0</v>
      </c>
      <c r="AS59" s="960"/>
      <c r="AT59" s="960"/>
      <c r="AU59" s="960"/>
      <c r="AV59" s="30">
        <f t="shared" si="14"/>
        <v>0</v>
      </c>
      <c r="AW59" s="298"/>
    </row>
    <row r="60" spans="4:49" x14ac:dyDescent="0.25">
      <c r="D60" s="764"/>
      <c r="E60" s="793" t="s">
        <v>99</v>
      </c>
      <c r="F60" s="794"/>
      <c r="G60" s="794"/>
      <c r="H60" s="794"/>
      <c r="I60" s="794"/>
      <c r="J60" s="794"/>
      <c r="K60" s="794"/>
      <c r="L60" s="794"/>
      <c r="M60" s="794"/>
      <c r="N60" s="794"/>
      <c r="O60" s="794"/>
      <c r="P60" s="794"/>
      <c r="Q60" s="795"/>
      <c r="V60" s="297"/>
      <c r="W60" s="712"/>
      <c r="X60" s="11">
        <f t="shared" si="8"/>
        <v>42232</v>
      </c>
      <c r="Y60" s="960"/>
      <c r="Z60" s="960"/>
      <c r="AA60" s="960"/>
      <c r="AB60" s="961">
        <f t="shared" si="9"/>
        <v>0</v>
      </c>
      <c r="AC60" s="960"/>
      <c r="AD60" s="960"/>
      <c r="AE60" s="960"/>
      <c r="AF60" s="961">
        <f t="shared" si="10"/>
        <v>0</v>
      </c>
      <c r="AG60" s="960"/>
      <c r="AH60" s="960"/>
      <c r="AI60" s="960"/>
      <c r="AJ60" s="961">
        <f t="shared" si="11"/>
        <v>0</v>
      </c>
      <c r="AK60" s="960"/>
      <c r="AL60" s="960"/>
      <c r="AM60" s="960"/>
      <c r="AN60" s="961">
        <f t="shared" si="12"/>
        <v>0</v>
      </c>
      <c r="AO60" s="960"/>
      <c r="AP60" s="960"/>
      <c r="AQ60" s="960"/>
      <c r="AR60" s="961">
        <f t="shared" si="13"/>
        <v>0</v>
      </c>
      <c r="AS60" s="960"/>
      <c r="AT60" s="960"/>
      <c r="AU60" s="960"/>
      <c r="AV60" s="30">
        <f t="shared" si="14"/>
        <v>0</v>
      </c>
      <c r="AW60" s="298"/>
    </row>
    <row r="61" spans="4:49" x14ac:dyDescent="0.25">
      <c r="D61" s="721"/>
      <c r="E61" s="796" t="s">
        <v>98</v>
      </c>
      <c r="F61" s="797"/>
      <c r="G61" s="797"/>
      <c r="H61" s="797"/>
      <c r="I61" s="797"/>
      <c r="J61" s="797"/>
      <c r="K61" s="797"/>
      <c r="L61" s="797"/>
      <c r="M61" s="797"/>
      <c r="N61" s="797"/>
      <c r="O61" s="797"/>
      <c r="P61" s="797"/>
      <c r="Q61" s="798"/>
      <c r="V61" s="297"/>
      <c r="W61" s="712"/>
      <c r="X61" s="11">
        <f t="shared" si="8"/>
        <v>42263</v>
      </c>
      <c r="Y61" s="960"/>
      <c r="Z61" s="960"/>
      <c r="AA61" s="960"/>
      <c r="AB61" s="961">
        <f t="shared" si="9"/>
        <v>0</v>
      </c>
      <c r="AC61" s="960"/>
      <c r="AD61" s="960"/>
      <c r="AE61" s="960"/>
      <c r="AF61" s="961">
        <f t="shared" si="10"/>
        <v>0</v>
      </c>
      <c r="AG61" s="960"/>
      <c r="AH61" s="960"/>
      <c r="AI61" s="960"/>
      <c r="AJ61" s="961">
        <f t="shared" si="11"/>
        <v>0</v>
      </c>
      <c r="AK61" s="960"/>
      <c r="AL61" s="960"/>
      <c r="AM61" s="960"/>
      <c r="AN61" s="961">
        <f t="shared" si="12"/>
        <v>0</v>
      </c>
      <c r="AO61" s="960"/>
      <c r="AP61" s="960"/>
      <c r="AQ61" s="960"/>
      <c r="AR61" s="961">
        <f t="shared" si="13"/>
        <v>0</v>
      </c>
      <c r="AS61" s="960"/>
      <c r="AT61" s="960"/>
      <c r="AU61" s="960"/>
      <c r="AV61" s="30">
        <f t="shared" si="14"/>
        <v>0</v>
      </c>
      <c r="AW61" s="298"/>
    </row>
    <row r="62" spans="4:49" x14ac:dyDescent="0.25">
      <c r="D62" s="720" t="s">
        <v>21</v>
      </c>
      <c r="E62" s="799" t="s">
        <v>101</v>
      </c>
      <c r="F62" s="800"/>
      <c r="G62" s="800"/>
      <c r="H62" s="800"/>
      <c r="I62" s="800"/>
      <c r="J62" s="800"/>
      <c r="K62" s="800"/>
      <c r="L62" s="800"/>
      <c r="M62" s="800"/>
      <c r="N62" s="800"/>
      <c r="O62" s="800"/>
      <c r="P62" s="800"/>
      <c r="Q62" s="801"/>
      <c r="V62" s="297"/>
      <c r="W62" s="712"/>
      <c r="X62" s="11">
        <f t="shared" si="8"/>
        <v>42294</v>
      </c>
      <c r="Y62" s="960"/>
      <c r="Z62" s="960"/>
      <c r="AA62" s="960"/>
      <c r="AB62" s="961">
        <f t="shared" si="9"/>
        <v>0</v>
      </c>
      <c r="AC62" s="960"/>
      <c r="AD62" s="960"/>
      <c r="AE62" s="960"/>
      <c r="AF62" s="961">
        <f t="shared" si="10"/>
        <v>0</v>
      </c>
      <c r="AG62" s="960"/>
      <c r="AH62" s="960"/>
      <c r="AI62" s="960"/>
      <c r="AJ62" s="961">
        <f t="shared" si="11"/>
        <v>0</v>
      </c>
      <c r="AK62" s="960"/>
      <c r="AL62" s="960"/>
      <c r="AM62" s="960"/>
      <c r="AN62" s="961">
        <f t="shared" si="12"/>
        <v>0</v>
      </c>
      <c r="AO62" s="960"/>
      <c r="AP62" s="960"/>
      <c r="AQ62" s="960"/>
      <c r="AR62" s="961">
        <f t="shared" si="13"/>
        <v>0</v>
      </c>
      <c r="AS62" s="960"/>
      <c r="AT62" s="960"/>
      <c r="AU62" s="960"/>
      <c r="AV62" s="30">
        <f t="shared" si="14"/>
        <v>0</v>
      </c>
      <c r="AW62" s="298"/>
    </row>
    <row r="63" spans="4:49" x14ac:dyDescent="0.25">
      <c r="D63" s="721"/>
      <c r="E63" s="802" t="s">
        <v>100</v>
      </c>
      <c r="F63" s="803"/>
      <c r="G63" s="803"/>
      <c r="H63" s="803"/>
      <c r="I63" s="803"/>
      <c r="J63" s="803"/>
      <c r="K63" s="803"/>
      <c r="L63" s="803"/>
      <c r="M63" s="803"/>
      <c r="N63" s="803"/>
      <c r="O63" s="803"/>
      <c r="P63" s="803"/>
      <c r="Q63" s="804"/>
      <c r="V63" s="297"/>
      <c r="W63" s="712"/>
      <c r="X63" s="11">
        <f t="shared" si="8"/>
        <v>42325</v>
      </c>
      <c r="Y63" s="960"/>
      <c r="Z63" s="960"/>
      <c r="AA63" s="960"/>
      <c r="AB63" s="961">
        <f t="shared" ref="AB63:AB74" si="15">(Y63-AA63)*0.4</f>
        <v>0</v>
      </c>
      <c r="AC63" s="960"/>
      <c r="AD63" s="960"/>
      <c r="AE63" s="960"/>
      <c r="AF63" s="961">
        <f t="shared" ref="AF63:AF74" si="16">(AC63-AE63)*0.4</f>
        <v>0</v>
      </c>
      <c r="AG63" s="960"/>
      <c r="AH63" s="960"/>
      <c r="AI63" s="960"/>
      <c r="AJ63" s="961">
        <f t="shared" ref="AJ63:AJ74" si="17">(AG63-AI63)*0.4</f>
        <v>0</v>
      </c>
      <c r="AK63" s="960"/>
      <c r="AL63" s="960"/>
      <c r="AM63" s="960"/>
      <c r="AN63" s="961">
        <f t="shared" ref="AN63:AN74" si="18">(AK63-AM63)*0.4</f>
        <v>0</v>
      </c>
      <c r="AO63" s="960"/>
      <c r="AP63" s="960"/>
      <c r="AQ63" s="960"/>
      <c r="AR63" s="961">
        <f t="shared" ref="AR63:AR74" si="19">(AO63-AQ63)*0.4</f>
        <v>0</v>
      </c>
      <c r="AS63" s="960"/>
      <c r="AT63" s="960"/>
      <c r="AU63" s="960"/>
      <c r="AV63" s="30">
        <f t="shared" ref="AV63:AV74" si="20">(AS63-AU63)*0.4</f>
        <v>0</v>
      </c>
      <c r="AW63" s="298"/>
    </row>
    <row r="64" spans="4:49" x14ac:dyDescent="0.25">
      <c r="D64" s="33" t="s">
        <v>109</v>
      </c>
      <c r="E64" s="805" t="s">
        <v>174</v>
      </c>
      <c r="F64" s="806"/>
      <c r="G64" s="806"/>
      <c r="H64" s="806"/>
      <c r="I64" s="806"/>
      <c r="J64" s="806"/>
      <c r="K64" s="806"/>
      <c r="L64" s="806"/>
      <c r="M64" s="806"/>
      <c r="N64" s="806"/>
      <c r="O64" s="806"/>
      <c r="P64" s="806"/>
      <c r="Q64" s="807"/>
      <c r="V64" s="297"/>
      <c r="W64" s="712"/>
      <c r="X64" s="11">
        <f t="shared" si="8"/>
        <v>42356</v>
      </c>
      <c r="Y64" s="960"/>
      <c r="Z64" s="960"/>
      <c r="AA64" s="960"/>
      <c r="AB64" s="961">
        <f t="shared" si="15"/>
        <v>0</v>
      </c>
      <c r="AC64" s="960"/>
      <c r="AD64" s="960"/>
      <c r="AE64" s="960"/>
      <c r="AF64" s="961">
        <f t="shared" si="16"/>
        <v>0</v>
      </c>
      <c r="AG64" s="960"/>
      <c r="AH64" s="960"/>
      <c r="AI64" s="960"/>
      <c r="AJ64" s="961">
        <f t="shared" si="17"/>
        <v>0</v>
      </c>
      <c r="AK64" s="960"/>
      <c r="AL64" s="960"/>
      <c r="AM64" s="960"/>
      <c r="AN64" s="961">
        <f t="shared" si="18"/>
        <v>0</v>
      </c>
      <c r="AO64" s="960"/>
      <c r="AP64" s="960"/>
      <c r="AQ64" s="960"/>
      <c r="AR64" s="961">
        <f t="shared" si="19"/>
        <v>0</v>
      </c>
      <c r="AS64" s="960"/>
      <c r="AT64" s="960"/>
      <c r="AU64" s="960"/>
      <c r="AV64" s="30">
        <f t="shared" si="20"/>
        <v>0</v>
      </c>
      <c r="AW64" s="298"/>
    </row>
    <row r="65" spans="4:49" x14ac:dyDescent="0.25">
      <c r="D65" s="33"/>
      <c r="E65" s="736"/>
      <c r="F65" s="737"/>
      <c r="G65" s="737"/>
      <c r="H65" s="737"/>
      <c r="I65" s="737"/>
      <c r="J65" s="737"/>
      <c r="K65" s="737"/>
      <c r="L65" s="737"/>
      <c r="M65" s="737"/>
      <c r="N65" s="737"/>
      <c r="O65" s="737"/>
      <c r="P65" s="737"/>
      <c r="Q65" s="738"/>
      <c r="V65" s="297"/>
      <c r="W65" s="712"/>
      <c r="X65" s="11">
        <f t="shared" si="8"/>
        <v>42387</v>
      </c>
      <c r="Y65" s="960"/>
      <c r="Z65" s="960"/>
      <c r="AA65" s="960"/>
      <c r="AB65" s="961">
        <f t="shared" si="15"/>
        <v>0</v>
      </c>
      <c r="AC65" s="960"/>
      <c r="AD65" s="960"/>
      <c r="AE65" s="960"/>
      <c r="AF65" s="961">
        <f t="shared" si="16"/>
        <v>0</v>
      </c>
      <c r="AG65" s="960"/>
      <c r="AH65" s="960"/>
      <c r="AI65" s="960"/>
      <c r="AJ65" s="961">
        <f t="shared" si="17"/>
        <v>0</v>
      </c>
      <c r="AK65" s="960"/>
      <c r="AL65" s="960"/>
      <c r="AM65" s="960"/>
      <c r="AN65" s="961">
        <f t="shared" si="18"/>
        <v>0</v>
      </c>
      <c r="AO65" s="960"/>
      <c r="AP65" s="960"/>
      <c r="AQ65" s="960"/>
      <c r="AR65" s="961">
        <f t="shared" si="19"/>
        <v>0</v>
      </c>
      <c r="AS65" s="960"/>
      <c r="AT65" s="960"/>
      <c r="AU65" s="960"/>
      <c r="AV65" s="30">
        <f t="shared" si="20"/>
        <v>0</v>
      </c>
      <c r="AW65" s="298"/>
    </row>
    <row r="66" spans="4:49" x14ac:dyDescent="0.25">
      <c r="D66" s="720" t="s">
        <v>95</v>
      </c>
      <c r="E66" s="808" t="s">
        <v>92</v>
      </c>
      <c r="F66" s="809"/>
      <c r="G66" s="809"/>
      <c r="H66" s="809"/>
      <c r="I66" s="809"/>
      <c r="J66" s="809"/>
      <c r="K66" s="809"/>
      <c r="L66" s="809"/>
      <c r="M66" s="809"/>
      <c r="N66" s="809"/>
      <c r="O66" s="809"/>
      <c r="P66" s="809"/>
      <c r="Q66" s="810"/>
      <c r="V66" s="297"/>
      <c r="W66" s="712"/>
      <c r="X66" s="11">
        <f t="shared" si="8"/>
        <v>42418</v>
      </c>
      <c r="Y66" s="960"/>
      <c r="Z66" s="960"/>
      <c r="AA66" s="960"/>
      <c r="AB66" s="961">
        <f t="shared" si="15"/>
        <v>0</v>
      </c>
      <c r="AC66" s="960"/>
      <c r="AD66" s="960"/>
      <c r="AE66" s="960"/>
      <c r="AF66" s="961">
        <f t="shared" si="16"/>
        <v>0</v>
      </c>
      <c r="AG66" s="960"/>
      <c r="AH66" s="960"/>
      <c r="AI66" s="960"/>
      <c r="AJ66" s="961">
        <f t="shared" si="17"/>
        <v>0</v>
      </c>
      <c r="AK66" s="960"/>
      <c r="AL66" s="960"/>
      <c r="AM66" s="960"/>
      <c r="AN66" s="961">
        <f t="shared" si="18"/>
        <v>0</v>
      </c>
      <c r="AO66" s="960"/>
      <c r="AP66" s="960"/>
      <c r="AQ66" s="960"/>
      <c r="AR66" s="961">
        <f t="shared" si="19"/>
        <v>0</v>
      </c>
      <c r="AS66" s="960"/>
      <c r="AT66" s="960"/>
      <c r="AU66" s="960"/>
      <c r="AV66" s="30">
        <f t="shared" si="20"/>
        <v>0</v>
      </c>
      <c r="AW66" s="298"/>
    </row>
    <row r="67" spans="4:49" x14ac:dyDescent="0.25">
      <c r="D67" s="764"/>
      <c r="E67" s="811" t="s">
        <v>93</v>
      </c>
      <c r="F67" s="812"/>
      <c r="G67" s="812"/>
      <c r="H67" s="812"/>
      <c r="I67" s="812"/>
      <c r="J67" s="812"/>
      <c r="K67" s="812"/>
      <c r="L67" s="812"/>
      <c r="M67" s="812"/>
      <c r="N67" s="812"/>
      <c r="O67" s="812"/>
      <c r="P67" s="812"/>
      <c r="Q67" s="813"/>
      <c r="V67" s="297"/>
      <c r="W67" s="712"/>
      <c r="X67" s="11">
        <f t="shared" si="8"/>
        <v>42449</v>
      </c>
      <c r="Y67" s="960"/>
      <c r="Z67" s="960"/>
      <c r="AA67" s="960"/>
      <c r="AB67" s="961">
        <f t="shared" si="15"/>
        <v>0</v>
      </c>
      <c r="AC67" s="960"/>
      <c r="AD67" s="960"/>
      <c r="AE67" s="960"/>
      <c r="AF67" s="961">
        <f t="shared" si="16"/>
        <v>0</v>
      </c>
      <c r="AG67" s="960"/>
      <c r="AH67" s="960"/>
      <c r="AI67" s="960"/>
      <c r="AJ67" s="961">
        <f t="shared" si="17"/>
        <v>0</v>
      </c>
      <c r="AK67" s="960"/>
      <c r="AL67" s="960"/>
      <c r="AM67" s="960"/>
      <c r="AN67" s="961">
        <f t="shared" si="18"/>
        <v>0</v>
      </c>
      <c r="AO67" s="960"/>
      <c r="AP67" s="960"/>
      <c r="AQ67" s="960"/>
      <c r="AR67" s="961">
        <f t="shared" si="19"/>
        <v>0</v>
      </c>
      <c r="AS67" s="960"/>
      <c r="AT67" s="960"/>
      <c r="AU67" s="960"/>
      <c r="AV67" s="30">
        <f t="shared" si="20"/>
        <v>0</v>
      </c>
      <c r="AW67" s="298"/>
    </row>
    <row r="68" spans="4:49" x14ac:dyDescent="0.25">
      <c r="D68" s="721"/>
      <c r="E68" s="814" t="s">
        <v>94</v>
      </c>
      <c r="F68" s="815"/>
      <c r="G68" s="815"/>
      <c r="H68" s="815"/>
      <c r="I68" s="815"/>
      <c r="J68" s="815"/>
      <c r="K68" s="815"/>
      <c r="L68" s="815"/>
      <c r="M68" s="815"/>
      <c r="N68" s="815"/>
      <c r="O68" s="815"/>
      <c r="P68" s="815"/>
      <c r="Q68" s="816"/>
      <c r="V68" s="297"/>
      <c r="W68" s="712"/>
      <c r="X68" s="11">
        <f t="shared" si="8"/>
        <v>42480</v>
      </c>
      <c r="Y68" s="960"/>
      <c r="Z68" s="960"/>
      <c r="AA68" s="960"/>
      <c r="AB68" s="961">
        <f t="shared" si="15"/>
        <v>0</v>
      </c>
      <c r="AC68" s="960"/>
      <c r="AD68" s="960"/>
      <c r="AE68" s="960"/>
      <c r="AF68" s="961">
        <f t="shared" si="16"/>
        <v>0</v>
      </c>
      <c r="AG68" s="960"/>
      <c r="AH68" s="960"/>
      <c r="AI68" s="960"/>
      <c r="AJ68" s="961">
        <f t="shared" si="17"/>
        <v>0</v>
      </c>
      <c r="AK68" s="960"/>
      <c r="AL68" s="960"/>
      <c r="AM68" s="960"/>
      <c r="AN68" s="961">
        <f t="shared" si="18"/>
        <v>0</v>
      </c>
      <c r="AO68" s="960"/>
      <c r="AP68" s="960"/>
      <c r="AQ68" s="960"/>
      <c r="AR68" s="961">
        <f t="shared" si="19"/>
        <v>0</v>
      </c>
      <c r="AS68" s="960"/>
      <c r="AT68" s="960"/>
      <c r="AU68" s="960"/>
      <c r="AV68" s="30">
        <f t="shared" si="20"/>
        <v>0</v>
      </c>
      <c r="AW68" s="298"/>
    </row>
    <row r="69" spans="4:49" x14ac:dyDescent="0.25">
      <c r="D69" s="32" t="s">
        <v>23</v>
      </c>
      <c r="E69" s="785" t="s">
        <v>2</v>
      </c>
      <c r="F69" s="786"/>
      <c r="G69" s="786"/>
      <c r="H69" s="786"/>
      <c r="I69" s="786"/>
      <c r="J69" s="786"/>
      <c r="K69" s="786"/>
      <c r="L69" s="786"/>
      <c r="M69" s="786"/>
      <c r="N69" s="786"/>
      <c r="O69" s="786"/>
      <c r="P69" s="786"/>
      <c r="Q69" s="787"/>
      <c r="V69" s="297"/>
      <c r="W69" s="712"/>
      <c r="X69" s="11">
        <f t="shared" si="8"/>
        <v>42511</v>
      </c>
      <c r="Y69" s="960"/>
      <c r="Z69" s="960"/>
      <c r="AA69" s="960"/>
      <c r="AB69" s="961">
        <f t="shared" si="15"/>
        <v>0</v>
      </c>
      <c r="AC69" s="960"/>
      <c r="AD69" s="960"/>
      <c r="AE69" s="960"/>
      <c r="AF69" s="961">
        <f t="shared" si="16"/>
        <v>0</v>
      </c>
      <c r="AG69" s="960"/>
      <c r="AH69" s="960"/>
      <c r="AI69" s="960"/>
      <c r="AJ69" s="961">
        <f t="shared" si="17"/>
        <v>0</v>
      </c>
      <c r="AK69" s="960"/>
      <c r="AL69" s="960"/>
      <c r="AM69" s="960"/>
      <c r="AN69" s="961">
        <f t="shared" si="18"/>
        <v>0</v>
      </c>
      <c r="AO69" s="960"/>
      <c r="AP69" s="960"/>
      <c r="AQ69" s="960"/>
      <c r="AR69" s="961">
        <f t="shared" si="19"/>
        <v>0</v>
      </c>
      <c r="AS69" s="960"/>
      <c r="AT69" s="960"/>
      <c r="AU69" s="960"/>
      <c r="AV69" s="30">
        <f t="shared" si="20"/>
        <v>0</v>
      </c>
      <c r="AW69" s="298"/>
    </row>
    <row r="70" spans="4:49" x14ac:dyDescent="0.25">
      <c r="D70" s="34" t="s">
        <v>64</v>
      </c>
      <c r="E70" s="785" t="s">
        <v>63</v>
      </c>
      <c r="F70" s="786"/>
      <c r="G70" s="786"/>
      <c r="H70" s="786"/>
      <c r="I70" s="786"/>
      <c r="J70" s="786"/>
      <c r="K70" s="786"/>
      <c r="L70" s="786"/>
      <c r="M70" s="786"/>
      <c r="N70" s="786"/>
      <c r="O70" s="786"/>
      <c r="P70" s="786"/>
      <c r="Q70" s="787"/>
      <c r="V70" s="297"/>
      <c r="W70" s="712"/>
      <c r="X70" s="11">
        <f t="shared" si="8"/>
        <v>42542</v>
      </c>
      <c r="Y70" s="960"/>
      <c r="Z70" s="960"/>
      <c r="AA70" s="960"/>
      <c r="AB70" s="961">
        <f t="shared" si="15"/>
        <v>0</v>
      </c>
      <c r="AC70" s="960"/>
      <c r="AD70" s="960"/>
      <c r="AE70" s="960"/>
      <c r="AF70" s="961">
        <f t="shared" si="16"/>
        <v>0</v>
      </c>
      <c r="AG70" s="960"/>
      <c r="AH70" s="960"/>
      <c r="AI70" s="960"/>
      <c r="AJ70" s="961">
        <f t="shared" si="17"/>
        <v>0</v>
      </c>
      <c r="AK70" s="960"/>
      <c r="AL70" s="960"/>
      <c r="AM70" s="960"/>
      <c r="AN70" s="961">
        <f t="shared" si="18"/>
        <v>0</v>
      </c>
      <c r="AO70" s="960"/>
      <c r="AP70" s="960"/>
      <c r="AQ70" s="960"/>
      <c r="AR70" s="961">
        <f t="shared" si="19"/>
        <v>0</v>
      </c>
      <c r="AS70" s="960"/>
      <c r="AT70" s="960"/>
      <c r="AU70" s="960"/>
      <c r="AV70" s="30">
        <f t="shared" si="20"/>
        <v>0</v>
      </c>
      <c r="AW70" s="298"/>
    </row>
    <row r="71" spans="4:49" s="329" customFormat="1" x14ac:dyDescent="0.25">
      <c r="D71" s="722" t="s">
        <v>110</v>
      </c>
      <c r="E71" s="817" t="s">
        <v>108</v>
      </c>
      <c r="F71" s="818"/>
      <c r="G71" s="818"/>
      <c r="H71" s="818"/>
      <c r="I71" s="818"/>
      <c r="J71" s="818"/>
      <c r="K71" s="818"/>
      <c r="L71" s="818"/>
      <c r="M71" s="818"/>
      <c r="N71" s="818"/>
      <c r="O71" s="818"/>
      <c r="P71" s="818"/>
      <c r="Q71" s="819"/>
      <c r="V71" s="330"/>
      <c r="W71" s="712"/>
      <c r="X71" s="11">
        <f t="shared" si="8"/>
        <v>42573</v>
      </c>
      <c r="Y71" s="960"/>
      <c r="Z71" s="960"/>
      <c r="AA71" s="960"/>
      <c r="AB71" s="961">
        <f t="shared" si="15"/>
        <v>0</v>
      </c>
      <c r="AC71" s="960"/>
      <c r="AD71" s="960"/>
      <c r="AE71" s="960"/>
      <c r="AF71" s="961">
        <f t="shared" si="16"/>
        <v>0</v>
      </c>
      <c r="AG71" s="960"/>
      <c r="AH71" s="960"/>
      <c r="AI71" s="960"/>
      <c r="AJ71" s="961">
        <f t="shared" si="17"/>
        <v>0</v>
      </c>
      <c r="AK71" s="960"/>
      <c r="AL71" s="960"/>
      <c r="AM71" s="960"/>
      <c r="AN71" s="961">
        <f t="shared" si="18"/>
        <v>0</v>
      </c>
      <c r="AO71" s="960"/>
      <c r="AP71" s="960"/>
      <c r="AQ71" s="960"/>
      <c r="AR71" s="961">
        <f t="shared" si="19"/>
        <v>0</v>
      </c>
      <c r="AS71" s="960"/>
      <c r="AT71" s="960"/>
      <c r="AU71" s="960"/>
      <c r="AV71" s="30">
        <f t="shared" si="20"/>
        <v>0</v>
      </c>
      <c r="AW71" s="331"/>
    </row>
    <row r="72" spans="4:49" x14ac:dyDescent="0.25">
      <c r="D72" s="784"/>
      <c r="E72" s="820" t="s">
        <v>87</v>
      </c>
      <c r="F72" s="821"/>
      <c r="G72" s="821"/>
      <c r="H72" s="821"/>
      <c r="I72" s="821"/>
      <c r="J72" s="821"/>
      <c r="K72" s="821"/>
      <c r="L72" s="821"/>
      <c r="M72" s="821"/>
      <c r="N72" s="821"/>
      <c r="O72" s="821"/>
      <c r="P72" s="821"/>
      <c r="Q72" s="822"/>
      <c r="V72" s="297"/>
      <c r="W72" s="712"/>
      <c r="X72" s="11">
        <f t="shared" si="8"/>
        <v>42604</v>
      </c>
      <c r="Y72" s="960"/>
      <c r="Z72" s="960"/>
      <c r="AA72" s="960"/>
      <c r="AB72" s="961">
        <f t="shared" si="15"/>
        <v>0</v>
      </c>
      <c r="AC72" s="960"/>
      <c r="AD72" s="960"/>
      <c r="AE72" s="960"/>
      <c r="AF72" s="961">
        <f t="shared" si="16"/>
        <v>0</v>
      </c>
      <c r="AG72" s="960"/>
      <c r="AH72" s="960"/>
      <c r="AI72" s="960"/>
      <c r="AJ72" s="961">
        <f t="shared" si="17"/>
        <v>0</v>
      </c>
      <c r="AK72" s="960"/>
      <c r="AL72" s="960"/>
      <c r="AM72" s="960"/>
      <c r="AN72" s="961">
        <f t="shared" si="18"/>
        <v>0</v>
      </c>
      <c r="AO72" s="960"/>
      <c r="AP72" s="960"/>
      <c r="AQ72" s="960"/>
      <c r="AR72" s="961">
        <f t="shared" si="19"/>
        <v>0</v>
      </c>
      <c r="AS72" s="960"/>
      <c r="AT72" s="960"/>
      <c r="AU72" s="960"/>
      <c r="AV72" s="30">
        <f t="shared" si="20"/>
        <v>0</v>
      </c>
      <c r="AW72" s="298"/>
    </row>
    <row r="73" spans="4:49" x14ac:dyDescent="0.25">
      <c r="D73" s="784"/>
      <c r="E73" s="820" t="s">
        <v>88</v>
      </c>
      <c r="F73" s="821"/>
      <c r="G73" s="821"/>
      <c r="H73" s="821"/>
      <c r="I73" s="821"/>
      <c r="J73" s="821"/>
      <c r="K73" s="821"/>
      <c r="L73" s="821"/>
      <c r="M73" s="821"/>
      <c r="N73" s="821"/>
      <c r="O73" s="821"/>
      <c r="P73" s="821"/>
      <c r="Q73" s="822"/>
      <c r="V73" s="297"/>
      <c r="W73" s="712"/>
      <c r="X73" s="11">
        <f t="shared" si="8"/>
        <v>42635</v>
      </c>
      <c r="Y73" s="960"/>
      <c r="Z73" s="960"/>
      <c r="AA73" s="960"/>
      <c r="AB73" s="961">
        <f t="shared" si="15"/>
        <v>0</v>
      </c>
      <c r="AC73" s="960"/>
      <c r="AD73" s="960"/>
      <c r="AE73" s="960"/>
      <c r="AF73" s="961">
        <f t="shared" si="16"/>
        <v>0</v>
      </c>
      <c r="AG73" s="960"/>
      <c r="AH73" s="960"/>
      <c r="AI73" s="960"/>
      <c r="AJ73" s="961">
        <f t="shared" si="17"/>
        <v>0</v>
      </c>
      <c r="AK73" s="960"/>
      <c r="AL73" s="960"/>
      <c r="AM73" s="960"/>
      <c r="AN73" s="961">
        <f t="shared" si="18"/>
        <v>0</v>
      </c>
      <c r="AO73" s="960"/>
      <c r="AP73" s="960"/>
      <c r="AQ73" s="960"/>
      <c r="AR73" s="961">
        <f t="shared" si="19"/>
        <v>0</v>
      </c>
      <c r="AS73" s="960"/>
      <c r="AT73" s="960"/>
      <c r="AU73" s="960"/>
      <c r="AV73" s="30">
        <f t="shared" si="20"/>
        <v>0</v>
      </c>
      <c r="AW73" s="298"/>
    </row>
    <row r="74" spans="4:49" x14ac:dyDescent="0.25">
      <c r="D74" s="784"/>
      <c r="E74" s="820" t="s">
        <v>89</v>
      </c>
      <c r="F74" s="821"/>
      <c r="G74" s="821"/>
      <c r="H74" s="821"/>
      <c r="I74" s="821"/>
      <c r="J74" s="821"/>
      <c r="K74" s="821"/>
      <c r="L74" s="821"/>
      <c r="M74" s="821"/>
      <c r="N74" s="821"/>
      <c r="O74" s="821"/>
      <c r="P74" s="821"/>
      <c r="Q74" s="822"/>
      <c r="V74" s="297"/>
      <c r="W74" s="712"/>
      <c r="X74" s="11">
        <f t="shared" si="8"/>
        <v>42666</v>
      </c>
      <c r="Y74" s="960"/>
      <c r="Z74" s="960"/>
      <c r="AA74" s="960"/>
      <c r="AB74" s="961">
        <f t="shared" si="15"/>
        <v>0</v>
      </c>
      <c r="AC74" s="960"/>
      <c r="AD74" s="960"/>
      <c r="AE74" s="960"/>
      <c r="AF74" s="961">
        <f t="shared" si="16"/>
        <v>0</v>
      </c>
      <c r="AG74" s="960"/>
      <c r="AH74" s="960"/>
      <c r="AI74" s="960"/>
      <c r="AJ74" s="961">
        <f t="shared" si="17"/>
        <v>0</v>
      </c>
      <c r="AK74" s="960"/>
      <c r="AL74" s="960"/>
      <c r="AM74" s="960"/>
      <c r="AN74" s="961">
        <f t="shared" si="18"/>
        <v>0</v>
      </c>
      <c r="AO74" s="960"/>
      <c r="AP74" s="960"/>
      <c r="AQ74" s="960"/>
      <c r="AR74" s="961">
        <f t="shared" si="19"/>
        <v>0</v>
      </c>
      <c r="AS74" s="960"/>
      <c r="AT74" s="960"/>
      <c r="AU74" s="960"/>
      <c r="AV74" s="30">
        <f t="shared" si="20"/>
        <v>0</v>
      </c>
      <c r="AW74" s="298"/>
    </row>
    <row r="75" spans="4:49" x14ac:dyDescent="0.25">
      <c r="D75" s="723"/>
      <c r="E75" s="823" t="s">
        <v>90</v>
      </c>
      <c r="F75" s="824"/>
      <c r="G75" s="824"/>
      <c r="H75" s="824"/>
      <c r="I75" s="824"/>
      <c r="J75" s="824"/>
      <c r="K75" s="824"/>
      <c r="L75" s="824"/>
      <c r="M75" s="824"/>
      <c r="N75" s="824"/>
      <c r="O75" s="824"/>
      <c r="P75" s="824"/>
      <c r="Q75" s="825"/>
      <c r="V75" s="297"/>
      <c r="W75" s="291"/>
      <c r="X75" s="332" t="s">
        <v>86</v>
      </c>
      <c r="Y75" s="333">
        <f>SUM(Y33:Y74)</f>
        <v>0</v>
      </c>
      <c r="Z75" s="333">
        <f t="shared" ref="Z75:AV75" si="21">SUM(Z33:Z74)</f>
        <v>0</v>
      </c>
      <c r="AA75" s="333">
        <f t="shared" si="21"/>
        <v>0</v>
      </c>
      <c r="AB75" s="333">
        <f t="shared" si="21"/>
        <v>0</v>
      </c>
      <c r="AC75" s="333">
        <f t="shared" si="21"/>
        <v>0</v>
      </c>
      <c r="AD75" s="333">
        <f t="shared" si="21"/>
        <v>0</v>
      </c>
      <c r="AE75" s="333">
        <f t="shared" si="21"/>
        <v>0</v>
      </c>
      <c r="AF75" s="333">
        <f t="shared" si="21"/>
        <v>0</v>
      </c>
      <c r="AG75" s="333">
        <f t="shared" si="21"/>
        <v>0</v>
      </c>
      <c r="AH75" s="333">
        <f t="shared" si="21"/>
        <v>0</v>
      </c>
      <c r="AI75" s="333">
        <f t="shared" si="21"/>
        <v>0</v>
      </c>
      <c r="AJ75" s="333">
        <f t="shared" si="21"/>
        <v>0</v>
      </c>
      <c r="AK75" s="333">
        <f t="shared" si="21"/>
        <v>0</v>
      </c>
      <c r="AL75" s="333">
        <f t="shared" si="21"/>
        <v>0</v>
      </c>
      <c r="AM75" s="333">
        <f t="shared" si="21"/>
        <v>0</v>
      </c>
      <c r="AN75" s="333">
        <f t="shared" si="21"/>
        <v>0</v>
      </c>
      <c r="AO75" s="333">
        <f t="shared" si="21"/>
        <v>0</v>
      </c>
      <c r="AP75" s="333">
        <f t="shared" si="21"/>
        <v>0</v>
      </c>
      <c r="AQ75" s="333">
        <f t="shared" si="21"/>
        <v>0</v>
      </c>
      <c r="AR75" s="333">
        <f t="shared" si="21"/>
        <v>0</v>
      </c>
      <c r="AS75" s="333">
        <f t="shared" si="21"/>
        <v>0</v>
      </c>
      <c r="AT75" s="333">
        <f t="shared" si="21"/>
        <v>0</v>
      </c>
      <c r="AU75" s="333">
        <f t="shared" si="21"/>
        <v>0</v>
      </c>
      <c r="AV75" s="333">
        <f t="shared" si="21"/>
        <v>0</v>
      </c>
      <c r="AW75" s="298"/>
    </row>
    <row r="76" spans="4:49" ht="18" customHeight="1" x14ac:dyDescent="0.25">
      <c r="D76" s="35" t="s">
        <v>111</v>
      </c>
      <c r="E76" s="727" t="s">
        <v>74</v>
      </c>
      <c r="F76" s="728"/>
      <c r="G76" s="728"/>
      <c r="H76" s="728"/>
      <c r="I76" s="728"/>
      <c r="J76" s="728"/>
      <c r="K76" s="728"/>
      <c r="L76" s="728"/>
      <c r="M76" s="728"/>
      <c r="N76" s="728"/>
      <c r="O76" s="728"/>
      <c r="P76" s="728"/>
      <c r="Q76" s="729"/>
      <c r="V76" s="297"/>
      <c r="W76" s="291"/>
      <c r="X76" s="291"/>
      <c r="Y76" s="291"/>
      <c r="Z76" s="291"/>
      <c r="AA76" s="291"/>
      <c r="AB76" s="291"/>
      <c r="AC76" s="291"/>
      <c r="AD76" s="291"/>
      <c r="AE76" s="291"/>
      <c r="AF76" s="291"/>
      <c r="AG76" s="291"/>
      <c r="AH76" s="291"/>
      <c r="AI76" s="291"/>
      <c r="AJ76" s="291"/>
      <c r="AK76" s="291"/>
      <c r="AL76" s="291"/>
      <c r="AM76" s="291"/>
      <c r="AN76" s="291"/>
      <c r="AO76" s="291"/>
      <c r="AP76" s="291"/>
      <c r="AQ76" s="291"/>
      <c r="AR76" s="291"/>
      <c r="AS76" s="291"/>
      <c r="AT76" s="291"/>
      <c r="AU76" s="291"/>
      <c r="AV76" s="291"/>
      <c r="AW76" s="298"/>
    </row>
    <row r="77" spans="4:49" ht="30.75" x14ac:dyDescent="0.25">
      <c r="D77" s="35" t="s">
        <v>116</v>
      </c>
      <c r="E77" s="727" t="s">
        <v>118</v>
      </c>
      <c r="F77" s="728"/>
      <c r="G77" s="728"/>
      <c r="H77" s="728"/>
      <c r="I77" s="728"/>
      <c r="J77" s="728"/>
      <c r="K77" s="728"/>
      <c r="L77" s="728"/>
      <c r="M77" s="728"/>
      <c r="N77" s="728"/>
      <c r="O77" s="728"/>
      <c r="P77" s="728"/>
      <c r="Q77" s="729"/>
      <c r="V77" s="297"/>
      <c r="W77" s="291"/>
      <c r="X77" s="334"/>
      <c r="Y77" s="291" t="s">
        <v>134</v>
      </c>
      <c r="Z77" s="291"/>
      <c r="AA77" s="291"/>
      <c r="AB77" s="291"/>
      <c r="AC77" s="291"/>
      <c r="AD77" s="291"/>
      <c r="AE77" s="291"/>
      <c r="AF77" s="291"/>
      <c r="AG77" s="291"/>
      <c r="AH77" s="291"/>
      <c r="AI77" s="291"/>
      <c r="AJ77" s="291"/>
      <c r="AK77" s="291"/>
      <c r="AL77" s="291"/>
      <c r="AM77" s="291"/>
      <c r="AN77" s="291"/>
      <c r="AO77" s="291"/>
      <c r="AP77" s="291"/>
      <c r="AQ77" s="291"/>
      <c r="AR77" s="291"/>
      <c r="AS77" s="291"/>
      <c r="AT77" s="291"/>
      <c r="AU77" s="291"/>
      <c r="AV77" s="291"/>
      <c r="AW77" s="298"/>
    </row>
    <row r="78" spans="4:49" ht="15" customHeight="1" x14ac:dyDescent="0.25">
      <c r="D78" s="720" t="s">
        <v>107</v>
      </c>
      <c r="E78" s="828" t="s">
        <v>102</v>
      </c>
      <c r="F78" s="829"/>
      <c r="G78" s="829"/>
      <c r="H78" s="829"/>
      <c r="I78" s="829"/>
      <c r="J78" s="829"/>
      <c r="K78" s="829"/>
      <c r="L78" s="829"/>
      <c r="M78" s="829"/>
      <c r="N78" s="829"/>
      <c r="O78" s="829"/>
      <c r="P78" s="829"/>
      <c r="Q78" s="830"/>
      <c r="V78" s="297"/>
      <c r="W78" s="291"/>
      <c r="X78" s="21"/>
      <c r="Y78" s="291" t="s">
        <v>135</v>
      </c>
      <c r="Z78" s="291"/>
      <c r="AA78" s="291"/>
      <c r="AB78" s="291"/>
      <c r="AC78" s="291"/>
      <c r="AD78" s="291"/>
      <c r="AE78" s="291"/>
      <c r="AF78" s="291"/>
      <c r="AG78" s="291"/>
      <c r="AH78" s="291"/>
      <c r="AI78" s="291"/>
      <c r="AJ78" s="291"/>
      <c r="AK78" s="291"/>
      <c r="AL78" s="291"/>
      <c r="AM78" s="291"/>
      <c r="AN78" s="291"/>
      <c r="AO78" s="291"/>
      <c r="AP78" s="291"/>
      <c r="AQ78" s="291"/>
      <c r="AR78" s="291"/>
      <c r="AS78" s="291"/>
      <c r="AT78" s="291"/>
      <c r="AU78" s="291"/>
      <c r="AV78" s="291"/>
      <c r="AW78" s="298"/>
    </row>
    <row r="79" spans="4:49" ht="15" customHeight="1" x14ac:dyDescent="0.25">
      <c r="D79" s="764"/>
      <c r="E79" s="820" t="s">
        <v>103</v>
      </c>
      <c r="F79" s="821"/>
      <c r="G79" s="821"/>
      <c r="H79" s="821"/>
      <c r="I79" s="821"/>
      <c r="J79" s="821"/>
      <c r="K79" s="821"/>
      <c r="L79" s="821"/>
      <c r="M79" s="821"/>
      <c r="N79" s="821"/>
      <c r="O79" s="821"/>
      <c r="P79" s="821"/>
      <c r="Q79" s="822"/>
      <c r="V79" s="297"/>
      <c r="W79" s="291"/>
      <c r="X79" s="335"/>
      <c r="Y79" s="291" t="s">
        <v>137</v>
      </c>
      <c r="Z79" s="291"/>
      <c r="AA79" s="291"/>
      <c r="AB79" s="291"/>
      <c r="AC79" s="291"/>
      <c r="AD79" s="291"/>
      <c r="AE79" s="291"/>
      <c r="AF79" s="291"/>
      <c r="AG79" s="291"/>
      <c r="AH79" s="291"/>
      <c r="AI79" s="291"/>
      <c r="AJ79" s="291"/>
      <c r="AK79" s="291"/>
      <c r="AL79" s="291"/>
      <c r="AM79" s="291"/>
      <c r="AN79" s="291"/>
      <c r="AO79" s="291"/>
      <c r="AP79" s="291"/>
      <c r="AQ79" s="291"/>
      <c r="AR79" s="291"/>
      <c r="AS79" s="291"/>
      <c r="AT79" s="291"/>
      <c r="AU79" s="291"/>
      <c r="AV79" s="291"/>
      <c r="AW79" s="298"/>
    </row>
    <row r="80" spans="4:49" ht="15.75" thickBot="1" x14ac:dyDescent="0.3">
      <c r="D80" s="764"/>
      <c r="E80" s="820" t="s">
        <v>104</v>
      </c>
      <c r="F80" s="821"/>
      <c r="G80" s="821"/>
      <c r="H80" s="821"/>
      <c r="I80" s="821"/>
      <c r="J80" s="821"/>
      <c r="K80" s="821"/>
      <c r="L80" s="821"/>
      <c r="M80" s="821"/>
      <c r="N80" s="821"/>
      <c r="O80" s="821"/>
      <c r="P80" s="821"/>
      <c r="Q80" s="822"/>
      <c r="V80" s="312"/>
      <c r="W80" s="315"/>
      <c r="X80" s="315"/>
      <c r="Y80" s="315"/>
      <c r="Z80" s="315"/>
      <c r="AA80" s="315"/>
      <c r="AB80" s="315"/>
      <c r="AC80" s="315"/>
      <c r="AD80" s="315"/>
      <c r="AE80" s="315"/>
      <c r="AF80" s="315"/>
      <c r="AG80" s="315"/>
      <c r="AH80" s="315"/>
      <c r="AI80" s="315"/>
      <c r="AJ80" s="315"/>
      <c r="AK80" s="315"/>
      <c r="AL80" s="315"/>
      <c r="AM80" s="315"/>
      <c r="AN80" s="315"/>
      <c r="AO80" s="315"/>
      <c r="AP80" s="315"/>
      <c r="AQ80" s="315"/>
      <c r="AR80" s="315"/>
      <c r="AS80" s="315"/>
      <c r="AT80" s="315"/>
      <c r="AU80" s="315"/>
      <c r="AV80" s="315"/>
      <c r="AW80" s="316"/>
    </row>
    <row r="81" spans="4:49" x14ac:dyDescent="0.25">
      <c r="D81" s="764"/>
      <c r="E81" s="820" t="s">
        <v>222</v>
      </c>
      <c r="F81" s="821"/>
      <c r="G81" s="821"/>
      <c r="H81" s="821"/>
      <c r="I81" s="821"/>
      <c r="J81" s="821"/>
      <c r="K81" s="821"/>
      <c r="L81" s="821"/>
      <c r="M81" s="821"/>
      <c r="N81" s="821"/>
      <c r="O81" s="821"/>
      <c r="P81" s="821"/>
      <c r="Q81" s="822"/>
    </row>
    <row r="82" spans="4:49" x14ac:dyDescent="0.25">
      <c r="D82" s="764"/>
      <c r="E82" s="633" t="s">
        <v>220</v>
      </c>
      <c r="F82" s="634"/>
      <c r="G82" s="634"/>
      <c r="H82" s="634"/>
      <c r="I82" s="634"/>
      <c r="J82" s="634"/>
      <c r="K82" s="634"/>
      <c r="L82" s="634"/>
      <c r="M82" s="634"/>
      <c r="N82" s="634"/>
      <c r="O82" s="634"/>
      <c r="P82" s="634"/>
      <c r="Q82" s="635"/>
      <c r="X82" s="327" t="s">
        <v>117</v>
      </c>
      <c r="AL82" s="329"/>
      <c r="AM82" s="329"/>
      <c r="AN82" s="329"/>
      <c r="AO82" s="329"/>
      <c r="AP82" s="329"/>
      <c r="AQ82" s="329"/>
      <c r="AR82" s="329"/>
      <c r="AS82" s="329"/>
      <c r="AT82" s="329"/>
      <c r="AU82" s="329"/>
      <c r="AV82" s="329"/>
      <c r="AW82" s="329"/>
    </row>
    <row r="83" spans="4:49" ht="29.25" customHeight="1" x14ac:dyDescent="0.25">
      <c r="D83" s="764"/>
      <c r="E83" s="633" t="s">
        <v>221</v>
      </c>
      <c r="F83" s="636"/>
      <c r="G83" s="636"/>
      <c r="H83" s="636"/>
      <c r="I83" s="636"/>
      <c r="J83" s="636"/>
      <c r="K83" s="636"/>
      <c r="L83" s="636"/>
      <c r="M83" s="636"/>
      <c r="N83" s="636"/>
      <c r="O83" s="636"/>
      <c r="P83" s="636"/>
      <c r="Q83" s="637"/>
      <c r="W83" s="328"/>
      <c r="X83" s="831" t="s">
        <v>119</v>
      </c>
      <c r="Y83" s="831"/>
      <c r="Z83" s="831"/>
      <c r="AA83" s="831"/>
      <c r="AB83" s="831"/>
      <c r="AC83" s="831"/>
      <c r="AD83" s="831"/>
      <c r="AE83" s="831"/>
      <c r="AF83" s="831"/>
      <c r="AG83" s="831"/>
      <c r="AH83" s="831"/>
      <c r="AI83" s="831"/>
      <c r="AJ83" s="831"/>
      <c r="AK83" s="831"/>
      <c r="AL83" s="712"/>
      <c r="AM83" s="712"/>
      <c r="AN83" s="712"/>
      <c r="AO83" s="712"/>
      <c r="AP83" s="712"/>
      <c r="AQ83" s="712"/>
      <c r="AR83" s="712"/>
      <c r="AS83" s="712"/>
      <c r="AT83" s="712"/>
      <c r="AU83" s="712"/>
      <c r="AV83" s="712"/>
      <c r="AW83" s="712"/>
    </row>
    <row r="84" spans="4:49" ht="15" customHeight="1" x14ac:dyDescent="0.25">
      <c r="D84" s="721"/>
      <c r="E84" s="826" t="s">
        <v>106</v>
      </c>
      <c r="F84" s="827"/>
      <c r="G84" s="827"/>
      <c r="H84" s="827"/>
      <c r="I84" s="827"/>
      <c r="J84" s="827"/>
      <c r="K84" s="827"/>
      <c r="L84" s="827"/>
      <c r="M84" s="827"/>
      <c r="N84" s="827"/>
      <c r="O84" s="827"/>
      <c r="P84" s="336"/>
      <c r="Q84" s="337"/>
      <c r="W84" s="722" t="s">
        <v>123</v>
      </c>
      <c r="X84" s="832" t="s">
        <v>127</v>
      </c>
      <c r="Y84" s="833"/>
      <c r="Z84" s="833"/>
      <c r="AA84" s="833"/>
      <c r="AB84" s="833"/>
      <c r="AC84" s="833"/>
      <c r="AD84" s="833"/>
      <c r="AE84" s="833"/>
      <c r="AF84" s="833"/>
      <c r="AG84" s="833"/>
      <c r="AH84" s="833"/>
      <c r="AI84" s="833"/>
      <c r="AJ84" s="833"/>
      <c r="AK84" s="833"/>
      <c r="AL84" s="708"/>
      <c r="AM84" s="708"/>
      <c r="AN84" s="708"/>
      <c r="AO84" s="708"/>
      <c r="AP84" s="708"/>
      <c r="AQ84" s="708"/>
      <c r="AR84" s="708"/>
      <c r="AS84" s="708"/>
      <c r="AT84" s="708"/>
      <c r="AU84" s="708"/>
      <c r="AV84" s="708"/>
      <c r="AW84" s="709"/>
    </row>
    <row r="85" spans="4:49" ht="15.75" customHeight="1" x14ac:dyDescent="0.25">
      <c r="D85" s="33" t="s">
        <v>112</v>
      </c>
      <c r="E85" s="727" t="s">
        <v>75</v>
      </c>
      <c r="F85" s="728"/>
      <c r="G85" s="728"/>
      <c r="H85" s="728"/>
      <c r="I85" s="728"/>
      <c r="J85" s="728"/>
      <c r="K85" s="728"/>
      <c r="L85" s="728"/>
      <c r="M85" s="728"/>
      <c r="N85" s="728"/>
      <c r="O85" s="728"/>
      <c r="P85" s="728"/>
      <c r="Q85" s="729"/>
      <c r="W85" s="723"/>
      <c r="X85" s="834" t="s">
        <v>138</v>
      </c>
      <c r="Y85" s="835"/>
      <c r="Z85" s="835"/>
      <c r="AA85" s="835"/>
      <c r="AB85" s="835"/>
      <c r="AC85" s="835"/>
      <c r="AD85" s="835"/>
      <c r="AE85" s="835"/>
      <c r="AF85" s="835"/>
      <c r="AG85" s="835"/>
      <c r="AH85" s="835"/>
      <c r="AI85" s="835"/>
      <c r="AJ85" s="835"/>
      <c r="AK85" s="835"/>
      <c r="AL85" s="710"/>
      <c r="AM85" s="710"/>
      <c r="AN85" s="710"/>
      <c r="AO85" s="710"/>
      <c r="AP85" s="710"/>
      <c r="AQ85" s="710"/>
      <c r="AR85" s="710"/>
      <c r="AS85" s="710"/>
      <c r="AT85" s="710"/>
      <c r="AU85" s="710"/>
      <c r="AV85" s="710"/>
      <c r="AW85" s="711"/>
    </row>
    <row r="86" spans="4:49" ht="15" customHeight="1" x14ac:dyDescent="0.25">
      <c r="D86" s="33" t="s">
        <v>73</v>
      </c>
      <c r="E86" s="727" t="s">
        <v>81</v>
      </c>
      <c r="F86" s="728"/>
      <c r="G86" s="728"/>
      <c r="H86" s="728"/>
      <c r="I86" s="728"/>
      <c r="J86" s="728"/>
      <c r="K86" s="728"/>
      <c r="L86" s="728"/>
      <c r="M86" s="728"/>
      <c r="N86" s="728"/>
      <c r="O86" s="728"/>
      <c r="P86" s="728"/>
      <c r="Q86" s="729"/>
      <c r="W86" s="720" t="s">
        <v>124</v>
      </c>
      <c r="X86" s="791" t="s">
        <v>126</v>
      </c>
      <c r="Y86" s="792"/>
      <c r="Z86" s="792"/>
      <c r="AA86" s="792"/>
      <c r="AB86" s="792"/>
      <c r="AC86" s="792"/>
      <c r="AD86" s="792"/>
      <c r="AE86" s="792"/>
      <c r="AF86" s="792"/>
      <c r="AG86" s="792"/>
      <c r="AH86" s="792"/>
      <c r="AI86" s="792"/>
      <c r="AJ86" s="792"/>
      <c r="AK86" s="792"/>
      <c r="AL86" s="708"/>
      <c r="AM86" s="708"/>
      <c r="AN86" s="708"/>
      <c r="AO86" s="708"/>
      <c r="AP86" s="708"/>
      <c r="AQ86" s="708"/>
      <c r="AR86" s="708"/>
      <c r="AS86" s="708"/>
      <c r="AT86" s="708"/>
      <c r="AU86" s="708"/>
      <c r="AV86" s="708"/>
      <c r="AW86" s="709"/>
    </row>
    <row r="87" spans="4:49" x14ac:dyDescent="0.25">
      <c r="D87" s="338" t="s">
        <v>91</v>
      </c>
      <c r="E87" s="339"/>
      <c r="F87" s="339"/>
      <c r="G87" s="339"/>
      <c r="H87" s="339"/>
      <c r="I87" s="339"/>
      <c r="J87" s="339"/>
      <c r="K87" s="339"/>
      <c r="L87" s="339"/>
      <c r="M87" s="339"/>
      <c r="N87" s="339"/>
      <c r="O87" s="339"/>
      <c r="W87" s="721"/>
      <c r="X87" s="834" t="s">
        <v>139</v>
      </c>
      <c r="Y87" s="835"/>
      <c r="Z87" s="835"/>
      <c r="AA87" s="835"/>
      <c r="AB87" s="835"/>
      <c r="AC87" s="835"/>
      <c r="AD87" s="835"/>
      <c r="AE87" s="835"/>
      <c r="AF87" s="835"/>
      <c r="AG87" s="835"/>
      <c r="AH87" s="835"/>
      <c r="AI87" s="835"/>
      <c r="AJ87" s="835"/>
      <c r="AK87" s="835"/>
      <c r="AL87" s="710"/>
      <c r="AM87" s="710"/>
      <c r="AN87" s="710"/>
      <c r="AO87" s="710"/>
      <c r="AP87" s="710"/>
      <c r="AQ87" s="710"/>
      <c r="AR87" s="710"/>
      <c r="AS87" s="710"/>
      <c r="AT87" s="710"/>
      <c r="AU87" s="710"/>
      <c r="AV87" s="710"/>
      <c r="AW87" s="711"/>
    </row>
    <row r="88" spans="4:49" x14ac:dyDescent="0.25">
      <c r="W88" s="720" t="s">
        <v>125</v>
      </c>
      <c r="X88" s="791" t="s">
        <v>128</v>
      </c>
      <c r="Y88" s="792"/>
      <c r="Z88" s="792"/>
      <c r="AA88" s="792"/>
      <c r="AB88" s="792"/>
      <c r="AC88" s="792"/>
      <c r="AD88" s="792"/>
      <c r="AE88" s="792"/>
      <c r="AF88" s="792"/>
      <c r="AG88" s="792"/>
      <c r="AH88" s="792"/>
      <c r="AI88" s="792"/>
      <c r="AJ88" s="792"/>
      <c r="AK88" s="792"/>
      <c r="AL88" s="708"/>
      <c r="AM88" s="708"/>
      <c r="AN88" s="708"/>
      <c r="AO88" s="708"/>
      <c r="AP88" s="708"/>
      <c r="AQ88" s="708"/>
      <c r="AR88" s="708"/>
      <c r="AS88" s="708"/>
      <c r="AT88" s="708"/>
      <c r="AU88" s="708"/>
      <c r="AV88" s="708"/>
      <c r="AW88" s="709"/>
    </row>
    <row r="89" spans="4:49" x14ac:dyDescent="0.25">
      <c r="W89" s="721"/>
      <c r="X89" s="834" t="s">
        <v>140</v>
      </c>
      <c r="Y89" s="835"/>
      <c r="Z89" s="835"/>
      <c r="AA89" s="835"/>
      <c r="AB89" s="835"/>
      <c r="AC89" s="835"/>
      <c r="AD89" s="835"/>
      <c r="AE89" s="835"/>
      <c r="AF89" s="835"/>
      <c r="AG89" s="835"/>
      <c r="AH89" s="835"/>
      <c r="AI89" s="835"/>
      <c r="AJ89" s="835"/>
      <c r="AK89" s="835"/>
      <c r="AL89" s="710"/>
      <c r="AM89" s="710"/>
      <c r="AN89" s="710"/>
      <c r="AO89" s="710"/>
      <c r="AP89" s="710"/>
      <c r="AQ89" s="710"/>
      <c r="AR89" s="710"/>
      <c r="AS89" s="710"/>
      <c r="AT89" s="710"/>
      <c r="AU89" s="710"/>
      <c r="AV89" s="710"/>
      <c r="AW89" s="711"/>
    </row>
    <row r="91" spans="4:49" ht="15" customHeight="1" x14ac:dyDescent="0.25">
      <c r="X91" s="843" t="s">
        <v>129</v>
      </c>
      <c r="Y91" s="845"/>
      <c r="Z91" s="845"/>
      <c r="AA91" s="845"/>
      <c r="AB91" s="845"/>
      <c r="AC91" s="845"/>
      <c r="AD91" s="845"/>
      <c r="AE91" s="845"/>
      <c r="AF91" s="845"/>
      <c r="AG91" s="845"/>
      <c r="AH91" s="845"/>
      <c r="AI91" s="845"/>
      <c r="AJ91" s="845"/>
      <c r="AK91" s="845"/>
      <c r="AL91" s="707"/>
      <c r="AM91" s="707"/>
      <c r="AN91" s="707"/>
      <c r="AO91" s="707"/>
      <c r="AP91" s="707"/>
      <c r="AQ91" s="707"/>
    </row>
    <row r="92" spans="4:49" x14ac:dyDescent="0.25">
      <c r="X92" s="843" t="s">
        <v>130</v>
      </c>
      <c r="Y92" s="844"/>
      <c r="Z92" s="844"/>
      <c r="AA92" s="844"/>
      <c r="AB92" s="844"/>
      <c r="AC92" s="844"/>
      <c r="AD92" s="844"/>
      <c r="AE92" s="844"/>
      <c r="AF92" s="844"/>
      <c r="AG92" s="844"/>
      <c r="AH92" s="844"/>
      <c r="AI92" s="844"/>
      <c r="AJ92" s="844"/>
      <c r="AK92" s="844"/>
      <c r="AL92" s="707"/>
      <c r="AM92" s="707"/>
      <c r="AN92" s="707"/>
      <c r="AO92" s="707"/>
      <c r="AP92" s="707"/>
      <c r="AQ92" s="707"/>
    </row>
    <row r="93" spans="4:49" x14ac:dyDescent="0.25">
      <c r="X93" s="20" t="s">
        <v>290</v>
      </c>
    </row>
    <row r="97" spans="22:50" ht="21.75" thickBot="1" x14ac:dyDescent="0.3">
      <c r="V97" s="228" t="s">
        <v>232</v>
      </c>
      <c r="W97" s="70"/>
      <c r="X97" s="70"/>
      <c r="Y97" s="70"/>
      <c r="Z97" s="70"/>
      <c r="AA97" s="114"/>
      <c r="AB97" s="70"/>
      <c r="AC97" s="70"/>
      <c r="AD97" s="340"/>
      <c r="AE97" s="70"/>
      <c r="AF97" s="70"/>
      <c r="AG97" s="341"/>
      <c r="AH97" s="102"/>
      <c r="AI97" s="102"/>
      <c r="AJ97" s="341"/>
      <c r="AK97" s="102"/>
      <c r="AL97" s="102"/>
      <c r="AM97" s="341"/>
      <c r="AN97" s="102"/>
      <c r="AO97" s="102"/>
      <c r="AP97" s="341"/>
      <c r="AQ97" s="102"/>
      <c r="AR97" s="102"/>
    </row>
    <row r="98" spans="22:50" ht="14.45" customHeight="1" x14ac:dyDescent="0.25">
      <c r="V98" s="342"/>
      <c r="W98" s="343"/>
      <c r="X98" s="343"/>
      <c r="Y98" s="343"/>
      <c r="Z98" s="343"/>
      <c r="AA98" s="344"/>
      <c r="AB98" s="343"/>
      <c r="AC98" s="345"/>
      <c r="AD98" s="340"/>
      <c r="AE98" s="70"/>
      <c r="AF98" s="70"/>
      <c r="AG98" s="341"/>
      <c r="AH98" s="102"/>
      <c r="AI98" s="102"/>
      <c r="AJ98" s="341"/>
      <c r="AK98" s="102"/>
      <c r="AL98" s="102"/>
      <c r="AM98" s="341"/>
      <c r="AN98" s="102"/>
      <c r="AO98" s="102"/>
      <c r="AP98" s="341"/>
      <c r="AQ98" s="102"/>
      <c r="AR98" s="102"/>
      <c r="AW98" s="291"/>
      <c r="AX98" s="291"/>
    </row>
    <row r="99" spans="22:50" ht="54.75" x14ac:dyDescent="0.25">
      <c r="V99" s="100"/>
      <c r="W99" s="70"/>
      <c r="X99" s="70"/>
      <c r="Y99" s="152" t="s">
        <v>284</v>
      </c>
      <c r="Z99" s="292" t="s">
        <v>285</v>
      </c>
      <c r="AA99" s="152" t="s">
        <v>286</v>
      </c>
      <c r="AB99" s="346"/>
      <c r="AC99" s="347"/>
      <c r="AD99" s="283"/>
      <c r="AE99" s="70"/>
      <c r="AF99" s="287" t="s">
        <v>114</v>
      </c>
      <c r="AG99" s="341"/>
      <c r="AH99" s="102"/>
      <c r="AI99" s="102"/>
      <c r="AJ99" s="341"/>
      <c r="AK99" s="102"/>
      <c r="AL99" s="102"/>
      <c r="AM99" s="341"/>
      <c r="AN99" s="102"/>
      <c r="AO99" s="102"/>
      <c r="AP99" s="341"/>
      <c r="AQ99" s="102"/>
      <c r="AR99" s="102"/>
      <c r="AW99" s="291"/>
      <c r="AX99" s="291"/>
    </row>
    <row r="100" spans="22:50" x14ac:dyDescent="0.25">
      <c r="V100" s="100"/>
      <c r="W100" s="545" t="s">
        <v>234</v>
      </c>
      <c r="X100" s="231" t="s">
        <v>275</v>
      </c>
      <c r="Y100" s="219"/>
      <c r="Z100" s="255"/>
      <c r="AA100" s="255"/>
      <c r="AB100" s="346"/>
      <c r="AC100" s="285"/>
      <c r="AD100" s="283"/>
      <c r="AE100" s="70"/>
      <c r="AF100" s="288"/>
      <c r="AG100" s="341"/>
      <c r="AH100" s="102"/>
      <c r="AI100" s="102"/>
      <c r="AJ100" s="341"/>
      <c r="AK100" s="102"/>
      <c r="AL100" s="102"/>
      <c r="AM100" s="341"/>
      <c r="AN100" s="102"/>
      <c r="AO100" s="102"/>
      <c r="AP100" s="341"/>
      <c r="AQ100" s="102"/>
      <c r="AR100" s="102"/>
      <c r="AW100" s="291"/>
      <c r="AX100" s="291"/>
    </row>
    <row r="101" spans="22:50" x14ac:dyDescent="0.25">
      <c r="V101" s="100"/>
      <c r="W101" s="712"/>
      <c r="X101" s="224" t="s">
        <v>276</v>
      </c>
      <c r="Y101" s="28"/>
      <c r="Z101" s="28"/>
      <c r="AA101" s="28"/>
      <c r="AB101" s="346"/>
      <c r="AC101" s="284"/>
      <c r="AD101" s="340"/>
      <c r="AE101" s="70"/>
      <c r="AF101" s="348">
        <f>(Y101-AA101)*0.05</f>
        <v>0</v>
      </c>
      <c r="AG101" s="341"/>
      <c r="AH101" s="102"/>
      <c r="AI101" s="102"/>
      <c r="AJ101" s="341"/>
      <c r="AK101" s="102"/>
      <c r="AL101" s="102"/>
      <c r="AM101" s="341"/>
      <c r="AN101" s="102"/>
      <c r="AO101" s="102"/>
      <c r="AP101" s="341"/>
      <c r="AQ101" s="102"/>
      <c r="AR101" s="102"/>
      <c r="AW101" s="291"/>
      <c r="AX101" s="291"/>
    </row>
    <row r="102" spans="22:50" x14ac:dyDescent="0.25">
      <c r="V102" s="100"/>
      <c r="W102" s="712"/>
      <c r="X102" s="224" t="s">
        <v>277</v>
      </c>
      <c r="Y102" s="28"/>
      <c r="Z102" s="28"/>
      <c r="AA102" s="28"/>
      <c r="AB102" s="346"/>
      <c r="AC102" s="285"/>
      <c r="AD102" s="340"/>
      <c r="AE102" s="70"/>
      <c r="AF102" s="348">
        <f>(Y102-AA102)*0.1</f>
        <v>0</v>
      </c>
      <c r="AG102" s="341"/>
      <c r="AH102" s="102"/>
      <c r="AI102" s="102"/>
      <c r="AJ102" s="341"/>
      <c r="AK102" s="102"/>
      <c r="AL102" s="102"/>
      <c r="AM102" s="341"/>
      <c r="AN102" s="102"/>
      <c r="AO102" s="102"/>
      <c r="AP102" s="341"/>
      <c r="AQ102" s="102"/>
      <c r="AR102" s="102"/>
      <c r="AW102" s="291"/>
      <c r="AX102" s="291"/>
    </row>
    <row r="103" spans="22:50" x14ac:dyDescent="0.25">
      <c r="V103" s="100"/>
      <c r="W103" s="712"/>
      <c r="X103" s="224" t="s">
        <v>278</v>
      </c>
      <c r="Y103" s="28"/>
      <c r="Z103" s="28"/>
      <c r="AA103" s="28"/>
      <c r="AB103" s="346"/>
      <c r="AC103" s="285"/>
      <c r="AD103" s="340"/>
      <c r="AE103" s="70"/>
      <c r="AF103" s="348">
        <f>(Y103-AA103)*0.15</f>
        <v>0</v>
      </c>
      <c r="AG103" s="341"/>
      <c r="AH103" s="102"/>
      <c r="AI103" s="102"/>
      <c r="AJ103" s="341"/>
      <c r="AK103" s="102"/>
      <c r="AL103" s="102"/>
      <c r="AM103" s="341"/>
      <c r="AN103" s="102"/>
      <c r="AO103" s="102"/>
      <c r="AP103" s="341"/>
      <c r="AQ103" s="102"/>
      <c r="AR103" s="102"/>
      <c r="AW103" s="291"/>
      <c r="AX103" s="291"/>
    </row>
    <row r="104" spans="22:50" x14ac:dyDescent="0.25">
      <c r="V104" s="100"/>
      <c r="W104" s="712"/>
      <c r="X104" s="224" t="s">
        <v>279</v>
      </c>
      <c r="Y104" s="28"/>
      <c r="Z104" s="28"/>
      <c r="AA104" s="28"/>
      <c r="AB104" s="346"/>
      <c r="AC104" s="285"/>
      <c r="AD104" s="340"/>
      <c r="AE104" s="70"/>
      <c r="AF104" s="348">
        <f>(Y104-AA104)*0.2</f>
        <v>0</v>
      </c>
      <c r="AG104" s="341"/>
      <c r="AH104" s="102"/>
      <c r="AI104" s="102"/>
      <c r="AJ104" s="341"/>
      <c r="AK104" s="102"/>
      <c r="AL104" s="102"/>
      <c r="AM104" s="341"/>
      <c r="AN104" s="102"/>
      <c r="AO104" s="102"/>
      <c r="AP104" s="341"/>
      <c r="AQ104" s="102"/>
      <c r="AR104" s="102"/>
      <c r="AW104" s="291"/>
      <c r="AX104" s="291"/>
    </row>
    <row r="105" spans="22:50" x14ac:dyDescent="0.25">
      <c r="V105" s="100"/>
      <c r="W105" s="712"/>
      <c r="X105" s="224" t="s">
        <v>280</v>
      </c>
      <c r="Y105" s="28"/>
      <c r="Z105" s="28"/>
      <c r="AA105" s="28"/>
      <c r="AB105" s="346"/>
      <c r="AC105" s="285"/>
      <c r="AD105" s="340"/>
      <c r="AE105" s="70"/>
      <c r="AF105" s="348">
        <f>(Y105-AA105)*0.25</f>
        <v>0</v>
      </c>
      <c r="AG105" s="341"/>
      <c r="AH105" s="102"/>
      <c r="AI105" s="102"/>
      <c r="AJ105" s="341"/>
      <c r="AK105" s="102"/>
      <c r="AL105" s="102"/>
      <c r="AM105" s="341"/>
      <c r="AN105" s="102"/>
      <c r="AO105" s="102"/>
      <c r="AP105" s="341"/>
      <c r="AQ105" s="102"/>
      <c r="AR105" s="102"/>
      <c r="AW105" s="291"/>
      <c r="AX105" s="291"/>
    </row>
    <row r="106" spans="22:50" x14ac:dyDescent="0.25">
      <c r="V106" s="100"/>
      <c r="W106" s="712"/>
      <c r="X106" s="224" t="s">
        <v>281</v>
      </c>
      <c r="Y106" s="28"/>
      <c r="Z106" s="28"/>
      <c r="AA106" s="28"/>
      <c r="AB106" s="346"/>
      <c r="AC106" s="285"/>
      <c r="AD106" s="340"/>
      <c r="AE106" s="70"/>
      <c r="AF106" s="348">
        <f>(Y106-AA106)*0.3</f>
        <v>0</v>
      </c>
      <c r="AG106" s="341"/>
      <c r="AH106" s="102"/>
      <c r="AI106" s="102"/>
      <c r="AJ106" s="341"/>
      <c r="AK106" s="102"/>
      <c r="AL106" s="102"/>
      <c r="AM106" s="341"/>
      <c r="AN106" s="102"/>
      <c r="AO106" s="102"/>
      <c r="AP106" s="341"/>
      <c r="AQ106" s="102"/>
      <c r="AR106" s="102"/>
      <c r="AW106" s="291"/>
      <c r="AX106" s="291"/>
    </row>
    <row r="107" spans="22:50" x14ac:dyDescent="0.25">
      <c r="V107" s="100"/>
      <c r="W107" s="712"/>
      <c r="X107" s="224" t="s">
        <v>282</v>
      </c>
      <c r="Y107" s="28"/>
      <c r="Z107" s="28"/>
      <c r="AA107" s="28"/>
      <c r="AB107" s="346"/>
      <c r="AC107" s="285"/>
      <c r="AD107" s="340"/>
      <c r="AE107" s="70"/>
      <c r="AF107" s="348">
        <f>(Y107-AA107)*0.35</f>
        <v>0</v>
      </c>
      <c r="AG107" s="341"/>
      <c r="AH107" s="102"/>
      <c r="AI107" s="102"/>
      <c r="AJ107" s="341"/>
      <c r="AK107" s="102"/>
      <c r="AL107" s="102"/>
      <c r="AM107" s="341"/>
      <c r="AN107" s="102"/>
      <c r="AO107" s="102"/>
      <c r="AP107" s="341"/>
      <c r="AQ107" s="102"/>
      <c r="AR107" s="102"/>
      <c r="AW107" s="291"/>
      <c r="AX107" s="291"/>
    </row>
    <row r="108" spans="22:50" x14ac:dyDescent="0.25">
      <c r="V108" s="100"/>
      <c r="W108" s="712"/>
      <c r="X108" s="224" t="s">
        <v>283</v>
      </c>
      <c r="Y108" s="28"/>
      <c r="Z108" s="28"/>
      <c r="AA108" s="28"/>
      <c r="AB108" s="346"/>
      <c r="AC108" s="285"/>
      <c r="AD108" s="340"/>
      <c r="AE108" s="70"/>
      <c r="AF108" s="348">
        <f>(Y108-AA108)*0.4</f>
        <v>0</v>
      </c>
      <c r="AG108" s="341"/>
      <c r="AH108" s="102"/>
      <c r="AI108" s="102"/>
      <c r="AJ108" s="341"/>
      <c r="AK108" s="102"/>
      <c r="AL108" s="102"/>
      <c r="AM108" s="341"/>
      <c r="AN108" s="102"/>
      <c r="AO108" s="102"/>
      <c r="AP108" s="341"/>
      <c r="AQ108" s="102"/>
      <c r="AR108" s="102"/>
      <c r="AW108" s="291"/>
      <c r="AX108" s="291"/>
    </row>
    <row r="109" spans="22:50" x14ac:dyDescent="0.25">
      <c r="V109" s="100"/>
      <c r="W109" s="712"/>
      <c r="X109" s="224" t="s">
        <v>298</v>
      </c>
      <c r="Y109" s="960"/>
      <c r="Z109" s="960"/>
      <c r="AA109" s="960"/>
      <c r="AB109" s="346"/>
      <c r="AC109" s="285"/>
      <c r="AD109" s="340"/>
      <c r="AE109" s="70"/>
      <c r="AF109" s="348">
        <f>(Y109-AA109)*0.4</f>
        <v>0</v>
      </c>
      <c r="AG109" s="341"/>
      <c r="AH109" s="102"/>
      <c r="AI109" s="102"/>
      <c r="AJ109" s="341"/>
      <c r="AK109" s="102"/>
      <c r="AL109" s="102"/>
      <c r="AM109" s="341"/>
      <c r="AN109" s="102"/>
      <c r="AO109" s="102"/>
      <c r="AP109" s="341"/>
      <c r="AQ109" s="102"/>
      <c r="AR109" s="102"/>
      <c r="AW109" s="291"/>
      <c r="AX109" s="291"/>
    </row>
    <row r="110" spans="22:50" x14ac:dyDescent="0.25">
      <c r="V110" s="100"/>
      <c r="W110" s="70"/>
      <c r="X110" s="349" t="s">
        <v>86</v>
      </c>
      <c r="Y110" s="350">
        <f>SUM(Y100:Y109)</f>
        <v>0</v>
      </c>
      <c r="Z110" s="350">
        <f>SUM(Z100:Z109)</f>
        <v>0</v>
      </c>
      <c r="AA110" s="350">
        <f>SUM(AA100:AA109)</f>
        <v>0</v>
      </c>
      <c r="AB110" s="346"/>
      <c r="AC110" s="351"/>
      <c r="AD110" s="352"/>
      <c r="AE110" s="70"/>
      <c r="AF110" s="350">
        <f>SUM(AF100:AF109)</f>
        <v>0</v>
      </c>
      <c r="AG110" s="341"/>
      <c r="AH110" s="102"/>
      <c r="AI110" s="102"/>
      <c r="AJ110" s="341"/>
      <c r="AK110" s="102"/>
      <c r="AL110" s="102"/>
      <c r="AM110" s="341"/>
      <c r="AN110" s="102"/>
      <c r="AO110" s="102"/>
      <c r="AP110" s="341"/>
      <c r="AQ110" s="102"/>
      <c r="AR110" s="102"/>
      <c r="AW110" s="291"/>
      <c r="AX110" s="291"/>
    </row>
    <row r="111" spans="22:50" ht="15.75" thickBot="1" x14ac:dyDescent="0.3">
      <c r="V111" s="353"/>
      <c r="W111" s="117"/>
      <c r="X111" s="117"/>
      <c r="Y111" s="117"/>
      <c r="Z111" s="117"/>
      <c r="AA111" s="116"/>
      <c r="AB111" s="117"/>
      <c r="AC111" s="354"/>
      <c r="AD111" s="340"/>
      <c r="AE111" s="70"/>
      <c r="AF111" s="70"/>
      <c r="AG111" s="341"/>
      <c r="AH111" s="102"/>
      <c r="AI111" s="102"/>
      <c r="AJ111" s="341"/>
      <c r="AK111" s="102"/>
      <c r="AL111" s="102"/>
      <c r="AM111" s="341"/>
      <c r="AN111" s="102"/>
      <c r="AO111" s="102"/>
      <c r="AP111" s="341"/>
      <c r="AQ111" s="102"/>
      <c r="AR111" s="102"/>
      <c r="AW111" s="291"/>
      <c r="AX111" s="291"/>
    </row>
    <row r="112" spans="22:50" x14ac:dyDescent="0.25">
      <c r="V112" s="102"/>
      <c r="W112" s="102"/>
      <c r="X112" s="102"/>
      <c r="Y112" s="102"/>
      <c r="Z112" s="102"/>
      <c r="AA112" s="355"/>
      <c r="AB112" s="102"/>
      <c r="AC112" s="70"/>
      <c r="AD112" s="341"/>
      <c r="AE112" s="102"/>
      <c r="AF112" s="102"/>
      <c r="AG112" s="341"/>
      <c r="AH112" s="102"/>
      <c r="AI112" s="102"/>
      <c r="AJ112" s="341"/>
      <c r="AK112" s="102"/>
      <c r="AL112" s="102"/>
      <c r="AM112" s="341"/>
      <c r="AN112" s="102"/>
      <c r="AO112" s="102"/>
      <c r="AP112" s="341"/>
      <c r="AQ112" s="102"/>
      <c r="AR112" s="102"/>
      <c r="AW112" s="291"/>
      <c r="AX112" s="291"/>
    </row>
    <row r="113" spans="22:50" x14ac:dyDescent="0.25">
      <c r="V113" s="102"/>
      <c r="W113" s="102"/>
      <c r="X113" s="102"/>
      <c r="Y113" s="356" t="s">
        <v>240</v>
      </c>
      <c r="Z113" s="102"/>
      <c r="AA113" s="355"/>
      <c r="AB113" s="102"/>
      <c r="AC113" s="102"/>
      <c r="AD113" s="341"/>
      <c r="AE113" s="102"/>
      <c r="AF113" s="102"/>
      <c r="AG113" s="341"/>
      <c r="AH113" s="102"/>
      <c r="AI113" s="102"/>
      <c r="AJ113" s="341"/>
      <c r="AK113" s="102"/>
      <c r="AL113" s="102"/>
      <c r="AM113" s="341"/>
      <c r="AN113" s="102"/>
      <c r="AO113" s="102"/>
      <c r="AP113" s="341"/>
      <c r="AQ113" s="102"/>
      <c r="AR113" s="102"/>
      <c r="AW113" s="291"/>
      <c r="AX113" s="291"/>
    </row>
    <row r="114" spans="22:50" x14ac:dyDescent="0.25">
      <c r="V114" s="102"/>
      <c r="W114" s="102"/>
      <c r="X114" s="543" t="s">
        <v>234</v>
      </c>
      <c r="Y114" s="556" t="s">
        <v>242</v>
      </c>
      <c r="Z114" s="713"/>
      <c r="AA114" s="713"/>
      <c r="AB114" s="713"/>
      <c r="AC114" s="713"/>
      <c r="AD114" s="713"/>
      <c r="AE114" s="713"/>
      <c r="AF114" s="713"/>
      <c r="AG114" s="713"/>
      <c r="AH114" s="713"/>
      <c r="AI114" s="713"/>
      <c r="AJ114" s="713"/>
      <c r="AK114" s="713"/>
      <c r="AL114" s="713"/>
      <c r="AM114" s="713"/>
      <c r="AN114" s="713"/>
      <c r="AO114" s="713"/>
      <c r="AP114" s="713"/>
      <c r="AQ114" s="708"/>
      <c r="AR114" s="709"/>
      <c r="AS114" s="357"/>
      <c r="AW114" s="291"/>
      <c r="AX114" s="291"/>
    </row>
    <row r="115" spans="22:50" x14ac:dyDescent="0.25">
      <c r="V115" s="102"/>
      <c r="W115" s="102"/>
      <c r="X115" s="543"/>
      <c r="Y115" s="557"/>
      <c r="Z115" s="714"/>
      <c r="AA115" s="714"/>
      <c r="AB115" s="714"/>
      <c r="AC115" s="714"/>
      <c r="AD115" s="714"/>
      <c r="AE115" s="714"/>
      <c r="AF115" s="714"/>
      <c r="AG115" s="714"/>
      <c r="AH115" s="714"/>
      <c r="AI115" s="714"/>
      <c r="AJ115" s="714"/>
      <c r="AK115" s="714"/>
      <c r="AL115" s="714"/>
      <c r="AM115" s="714"/>
      <c r="AN115" s="714"/>
      <c r="AO115" s="714"/>
      <c r="AP115" s="714"/>
      <c r="AQ115" s="715"/>
      <c r="AR115" s="716"/>
      <c r="AS115" s="357"/>
      <c r="AW115" s="291"/>
      <c r="AX115" s="291"/>
    </row>
    <row r="116" spans="22:50" x14ac:dyDescent="0.25">
      <c r="V116" s="102"/>
      <c r="W116" s="102"/>
      <c r="X116" s="543"/>
      <c r="Y116" s="717"/>
      <c r="Z116" s="718"/>
      <c r="AA116" s="718"/>
      <c r="AB116" s="718"/>
      <c r="AC116" s="718"/>
      <c r="AD116" s="718"/>
      <c r="AE116" s="718"/>
      <c r="AF116" s="718"/>
      <c r="AG116" s="718"/>
      <c r="AH116" s="718"/>
      <c r="AI116" s="718"/>
      <c r="AJ116" s="718"/>
      <c r="AK116" s="718"/>
      <c r="AL116" s="718"/>
      <c r="AM116" s="718"/>
      <c r="AN116" s="718"/>
      <c r="AO116" s="718"/>
      <c r="AP116" s="718"/>
      <c r="AQ116" s="710"/>
      <c r="AR116" s="711"/>
      <c r="AS116" s="357"/>
      <c r="AW116" s="291"/>
      <c r="AX116" s="291"/>
    </row>
    <row r="117" spans="22:50" x14ac:dyDescent="0.25">
      <c r="V117" s="102"/>
      <c r="W117" s="102"/>
      <c r="X117" s="543" t="s">
        <v>287</v>
      </c>
      <c r="Y117" s="556" t="s">
        <v>261</v>
      </c>
      <c r="Z117" s="423"/>
      <c r="AA117" s="423"/>
      <c r="AB117" s="423"/>
      <c r="AC117" s="423"/>
      <c r="AD117" s="423"/>
      <c r="AE117" s="423"/>
      <c r="AF117" s="423"/>
      <c r="AG117" s="423"/>
      <c r="AH117" s="423"/>
      <c r="AI117" s="423"/>
      <c r="AJ117" s="423"/>
      <c r="AK117" s="423"/>
      <c r="AL117" s="423"/>
      <c r="AM117" s="423"/>
      <c r="AN117" s="423"/>
      <c r="AO117" s="423"/>
      <c r="AP117" s="423"/>
      <c r="AQ117" s="423"/>
      <c r="AR117" s="424"/>
      <c r="AS117" s="357"/>
      <c r="AW117" s="291"/>
      <c r="AX117" s="291"/>
    </row>
    <row r="118" spans="22:50" x14ac:dyDescent="0.25">
      <c r="V118" s="102"/>
      <c r="W118" s="102"/>
      <c r="X118" s="543"/>
      <c r="Y118" s="719" t="s">
        <v>138</v>
      </c>
      <c r="Z118" s="715"/>
      <c r="AA118" s="715"/>
      <c r="AB118" s="715"/>
      <c r="AC118" s="715"/>
      <c r="AD118" s="715"/>
      <c r="AE118" s="715"/>
      <c r="AF118" s="715"/>
      <c r="AG118" s="715"/>
      <c r="AH118" s="715"/>
      <c r="AI118" s="715"/>
      <c r="AJ118" s="715"/>
      <c r="AK118" s="715"/>
      <c r="AL118" s="715"/>
      <c r="AM118" s="715"/>
      <c r="AN118" s="715"/>
      <c r="AO118" s="715"/>
      <c r="AP118" s="715"/>
      <c r="AQ118" s="715"/>
      <c r="AR118" s="711"/>
      <c r="AS118" s="357"/>
      <c r="AW118" s="291"/>
      <c r="AX118" s="291"/>
    </row>
    <row r="119" spans="22:50" x14ac:dyDescent="0.25">
      <c r="V119" s="102"/>
      <c r="W119" s="102"/>
      <c r="X119" s="597" t="s">
        <v>288</v>
      </c>
      <c r="Y119" s="525" t="s">
        <v>292</v>
      </c>
      <c r="Z119" s="708"/>
      <c r="AA119" s="708"/>
      <c r="AB119" s="708"/>
      <c r="AC119" s="708"/>
      <c r="AD119" s="708"/>
      <c r="AE119" s="708"/>
      <c r="AF119" s="708"/>
      <c r="AG119" s="708"/>
      <c r="AH119" s="708"/>
      <c r="AI119" s="708"/>
      <c r="AJ119" s="708"/>
      <c r="AK119" s="708"/>
      <c r="AL119" s="708"/>
      <c r="AM119" s="708"/>
      <c r="AN119" s="708"/>
      <c r="AO119" s="708"/>
      <c r="AP119" s="708"/>
      <c r="AQ119" s="709"/>
      <c r="AR119" s="337"/>
      <c r="AS119" s="357"/>
      <c r="AW119" s="291"/>
      <c r="AX119" s="291"/>
    </row>
    <row r="120" spans="22:50" x14ac:dyDescent="0.25">
      <c r="V120" s="102"/>
      <c r="W120" s="102"/>
      <c r="X120" s="597"/>
      <c r="Y120" s="530" t="s">
        <v>139</v>
      </c>
      <c r="Z120" s="710"/>
      <c r="AA120" s="710"/>
      <c r="AB120" s="710"/>
      <c r="AC120" s="710"/>
      <c r="AD120" s="710"/>
      <c r="AE120" s="710"/>
      <c r="AF120" s="710"/>
      <c r="AG120" s="710"/>
      <c r="AH120" s="710"/>
      <c r="AI120" s="710"/>
      <c r="AJ120" s="710"/>
      <c r="AK120" s="710"/>
      <c r="AL120" s="710"/>
      <c r="AM120" s="710"/>
      <c r="AN120" s="710"/>
      <c r="AO120" s="710"/>
      <c r="AP120" s="710"/>
      <c r="AQ120" s="711"/>
      <c r="AR120" s="337"/>
      <c r="AS120" s="357"/>
    </row>
    <row r="121" spans="22:50" x14ac:dyDescent="0.25">
      <c r="V121" s="102"/>
      <c r="W121" s="102"/>
      <c r="X121" s="597" t="s">
        <v>289</v>
      </c>
      <c r="Y121" s="525" t="s">
        <v>293</v>
      </c>
      <c r="Z121" s="708"/>
      <c r="AA121" s="708"/>
      <c r="AB121" s="708"/>
      <c r="AC121" s="708"/>
      <c r="AD121" s="708"/>
      <c r="AE121" s="708"/>
      <c r="AF121" s="708"/>
      <c r="AG121" s="708"/>
      <c r="AH121" s="708"/>
      <c r="AI121" s="708"/>
      <c r="AJ121" s="708"/>
      <c r="AK121" s="708"/>
      <c r="AL121" s="708"/>
      <c r="AM121" s="708"/>
      <c r="AN121" s="708"/>
      <c r="AO121" s="708"/>
      <c r="AP121" s="708"/>
      <c r="AQ121" s="709"/>
      <c r="AR121" s="358"/>
      <c r="AS121" s="357"/>
    </row>
    <row r="122" spans="22:50" x14ac:dyDescent="0.25">
      <c r="V122" s="102"/>
      <c r="W122" s="102"/>
      <c r="X122" s="597"/>
      <c r="Y122" s="530" t="s">
        <v>140</v>
      </c>
      <c r="Z122" s="710"/>
      <c r="AA122" s="710"/>
      <c r="AB122" s="710"/>
      <c r="AC122" s="710"/>
      <c r="AD122" s="710"/>
      <c r="AE122" s="710"/>
      <c r="AF122" s="710"/>
      <c r="AG122" s="710"/>
      <c r="AH122" s="710"/>
      <c r="AI122" s="710"/>
      <c r="AJ122" s="710"/>
      <c r="AK122" s="710"/>
      <c r="AL122" s="710"/>
      <c r="AM122" s="710"/>
      <c r="AN122" s="710"/>
      <c r="AO122" s="710"/>
      <c r="AP122" s="710"/>
      <c r="AQ122" s="711"/>
      <c r="AR122" s="358"/>
      <c r="AS122" s="357"/>
    </row>
  </sheetData>
  <sheetProtection password="D6D7" sheet="1" objects="1" scenarios="1" selectLockedCells="1"/>
  <mergeCells count="135">
    <mergeCell ref="X87:AW87"/>
    <mergeCell ref="X88:AW88"/>
    <mergeCell ref="X89:AW89"/>
    <mergeCell ref="X92:AQ92"/>
    <mergeCell ref="X91:AQ91"/>
    <mergeCell ref="AC31:AF31"/>
    <mergeCell ref="AG31:AJ31"/>
    <mergeCell ref="AJ35:AJ46"/>
    <mergeCell ref="AN36:AN47"/>
    <mergeCell ref="AQ37:AQ48"/>
    <mergeCell ref="AC34:AC45"/>
    <mergeCell ref="AD34:AD45"/>
    <mergeCell ref="AE34:AE45"/>
    <mergeCell ref="AG35:AG46"/>
    <mergeCell ref="AF33:AF45"/>
    <mergeCell ref="AH35:AH46"/>
    <mergeCell ref="AI35:AI46"/>
    <mergeCell ref="AK36:AK47"/>
    <mergeCell ref="AL36:AL47"/>
    <mergeCell ref="AM36:AM47"/>
    <mergeCell ref="AO37:AO48"/>
    <mergeCell ref="AP37:AP48"/>
    <mergeCell ref="AO31:AR31"/>
    <mergeCell ref="AK31:AN31"/>
    <mergeCell ref="AA33:AA44"/>
    <mergeCell ref="AB33:AB44"/>
    <mergeCell ref="Y29:AV29"/>
    <mergeCell ref="Y30:AV30"/>
    <mergeCell ref="AS31:AV31"/>
    <mergeCell ref="Y31:AA31"/>
    <mergeCell ref="W30:X32"/>
    <mergeCell ref="AS38:AS49"/>
    <mergeCell ref="AT38:AT49"/>
    <mergeCell ref="AV38:AV49"/>
    <mergeCell ref="AU38:AU49"/>
    <mergeCell ref="AR37:AR48"/>
    <mergeCell ref="E86:Q86"/>
    <mergeCell ref="E59:Q59"/>
    <mergeCell ref="E60:Q60"/>
    <mergeCell ref="E61:Q61"/>
    <mergeCell ref="E62:Q62"/>
    <mergeCell ref="E63:Q63"/>
    <mergeCell ref="E64:Q64"/>
    <mergeCell ref="E66:Q66"/>
    <mergeCell ref="E67:Q67"/>
    <mergeCell ref="E68:Q68"/>
    <mergeCell ref="E69:Q69"/>
    <mergeCell ref="E70:Q70"/>
    <mergeCell ref="E71:Q71"/>
    <mergeCell ref="E72:Q72"/>
    <mergeCell ref="E73:Q73"/>
    <mergeCell ref="E74:Q74"/>
    <mergeCell ref="E75:Q75"/>
    <mergeCell ref="E76:Q76"/>
    <mergeCell ref="E84:O84"/>
    <mergeCell ref="E78:Q78"/>
    <mergeCell ref="E79:Q79"/>
    <mergeCell ref="E80:Q80"/>
    <mergeCell ref="E81:Q81"/>
    <mergeCell ref="E85:Q85"/>
    <mergeCell ref="D78:D84"/>
    <mergeCell ref="D62:D63"/>
    <mergeCell ref="D24:F24"/>
    <mergeCell ref="D25:F25"/>
    <mergeCell ref="C30:T30"/>
    <mergeCell ref="D36:F36"/>
    <mergeCell ref="D37:F37"/>
    <mergeCell ref="D38:F38"/>
    <mergeCell ref="D39:F39"/>
    <mergeCell ref="D40:F40"/>
    <mergeCell ref="D41:F41"/>
    <mergeCell ref="D51:D57"/>
    <mergeCell ref="D58:D61"/>
    <mergeCell ref="D46:Q46"/>
    <mergeCell ref="D47:Q47"/>
    <mergeCell ref="D48:Q48"/>
    <mergeCell ref="E49:Q49"/>
    <mergeCell ref="D71:D75"/>
    <mergeCell ref="D66:D68"/>
    <mergeCell ref="E50:Q50"/>
    <mergeCell ref="E51:Q51"/>
    <mergeCell ref="E52:Q52"/>
    <mergeCell ref="E53:Q53"/>
    <mergeCell ref="D2:L2"/>
    <mergeCell ref="D3:L3"/>
    <mergeCell ref="D5:H5"/>
    <mergeCell ref="I5:L5"/>
    <mergeCell ref="D6:H6"/>
    <mergeCell ref="I6:L6"/>
    <mergeCell ref="D32:F33"/>
    <mergeCell ref="D34:F34"/>
    <mergeCell ref="D35:F35"/>
    <mergeCell ref="D19:F19"/>
    <mergeCell ref="D20:F20"/>
    <mergeCell ref="D21:F21"/>
    <mergeCell ref="D22:F22"/>
    <mergeCell ref="D23:F23"/>
    <mergeCell ref="D7:H7"/>
    <mergeCell ref="I7:L7"/>
    <mergeCell ref="C9:M9"/>
    <mergeCell ref="D16:F17"/>
    <mergeCell ref="D18:F18"/>
    <mergeCell ref="E54:Q54"/>
    <mergeCell ref="E56:Q56"/>
    <mergeCell ref="E82:Q82"/>
    <mergeCell ref="E83:Q83"/>
    <mergeCell ref="E55:Q55"/>
    <mergeCell ref="E77:Q77"/>
    <mergeCell ref="E57:Q57"/>
    <mergeCell ref="E58:Q58"/>
    <mergeCell ref="E65:Q65"/>
    <mergeCell ref="V20:BH21"/>
    <mergeCell ref="X121:X122"/>
    <mergeCell ref="Y121:AQ121"/>
    <mergeCell ref="Y122:AQ122"/>
    <mergeCell ref="W100:W109"/>
    <mergeCell ref="X114:X116"/>
    <mergeCell ref="Y114:AR116"/>
    <mergeCell ref="X117:X118"/>
    <mergeCell ref="Y117:AR117"/>
    <mergeCell ref="Y118:AR118"/>
    <mergeCell ref="X119:X120"/>
    <mergeCell ref="Y119:AQ119"/>
    <mergeCell ref="Y120:AQ120"/>
    <mergeCell ref="W88:W89"/>
    <mergeCell ref="W84:W85"/>
    <mergeCell ref="W86:W87"/>
    <mergeCell ref="W33:W74"/>
    <mergeCell ref="X86:AW86"/>
    <mergeCell ref="X83:AW83"/>
    <mergeCell ref="X84:AW84"/>
    <mergeCell ref="X85:AW85"/>
    <mergeCell ref="Y26:AV27"/>
    <mergeCell ref="Y33:Y44"/>
    <mergeCell ref="Z33:Z44"/>
  </mergeCells>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H142"/>
  <sheetViews>
    <sheetView showGridLines="0" zoomScale="90" zoomScaleNormal="90" workbookViewId="0">
      <selection activeCell="L20" sqref="L20:L21"/>
    </sheetView>
  </sheetViews>
  <sheetFormatPr defaultRowHeight="15" x14ac:dyDescent="0.25"/>
  <cols>
    <col min="1" max="2" width="9.140625" style="359"/>
    <col min="3" max="3" width="3.28515625" style="359" customWidth="1"/>
    <col min="4" max="4" width="18.85546875" style="359" customWidth="1"/>
    <col min="5" max="5" width="19.7109375" style="359" customWidth="1"/>
    <col min="6" max="6" width="5.140625" style="359" customWidth="1"/>
    <col min="7" max="7" width="18.7109375" style="359" customWidth="1"/>
    <col min="8" max="12" width="18.28515625" style="359" customWidth="1"/>
    <col min="13" max="16" width="21.28515625" style="359" customWidth="1"/>
    <col min="17" max="18" width="24.7109375" style="359" customWidth="1"/>
    <col min="19" max="19" width="21.28515625" style="359" customWidth="1"/>
    <col min="20" max="20" width="35.42578125" style="359" customWidth="1"/>
    <col min="21" max="21" width="12.5703125" style="359" bestFit="1" customWidth="1"/>
    <col min="22" max="22" width="9.140625" style="359"/>
    <col min="23" max="23" width="14.42578125" style="359" customWidth="1"/>
    <col min="24" max="24" width="18.140625" style="359" customWidth="1"/>
    <col min="25" max="27" width="11.85546875" style="359" customWidth="1"/>
    <col min="28" max="28" width="11.85546875" style="359" hidden="1" customWidth="1"/>
    <col min="29" max="31" width="11.85546875" style="359" customWidth="1"/>
    <col min="32" max="32" width="11.85546875" style="359" hidden="1" customWidth="1"/>
    <col min="33" max="35" width="11.85546875" style="359" customWidth="1"/>
    <col min="36" max="36" width="11.85546875" style="359" hidden="1" customWidth="1"/>
    <col min="37" max="39" width="11.85546875" style="359" customWidth="1"/>
    <col min="40" max="40" width="11.85546875" style="359" hidden="1" customWidth="1"/>
    <col min="41" max="42" width="13.140625" style="359" customWidth="1"/>
    <col min="43" max="43" width="11.85546875" style="359" customWidth="1"/>
    <col min="44" max="44" width="11.85546875" style="359" hidden="1" customWidth="1"/>
    <col min="45" max="47" width="11.85546875" style="359" customWidth="1"/>
    <col min="48" max="48" width="10.5703125" style="359" hidden="1" customWidth="1"/>
    <col min="49" max="16384" width="9.140625" style="359"/>
  </cols>
  <sheetData>
    <row r="1" spans="3:15" ht="15.75" thickBot="1" x14ac:dyDescent="0.3"/>
    <row r="2" spans="3:15" ht="27.75" customHeight="1" x14ac:dyDescent="0.25">
      <c r="D2" s="695" t="s">
        <v>17</v>
      </c>
      <c r="E2" s="696"/>
      <c r="F2" s="696"/>
      <c r="G2" s="696"/>
      <c r="H2" s="696"/>
      <c r="I2" s="696"/>
      <c r="J2" s="696"/>
      <c r="K2" s="696"/>
      <c r="L2" s="697"/>
      <c r="M2" s="120"/>
      <c r="N2" s="120"/>
      <c r="O2" s="120"/>
    </row>
    <row r="3" spans="3:15" ht="34.5" customHeight="1" thickBot="1" x14ac:dyDescent="0.3">
      <c r="D3" s="698" t="s">
        <v>151</v>
      </c>
      <c r="E3" s="699"/>
      <c r="F3" s="699"/>
      <c r="G3" s="699"/>
      <c r="H3" s="699"/>
      <c r="I3" s="699"/>
      <c r="J3" s="699"/>
      <c r="K3" s="699"/>
      <c r="L3" s="700"/>
      <c r="M3" s="120"/>
      <c r="N3" s="120"/>
      <c r="O3" s="120"/>
    </row>
    <row r="4" spans="3:15" ht="21.75" thickBot="1" x14ac:dyDescent="0.3">
      <c r="D4" s="121"/>
      <c r="E4" s="121"/>
      <c r="F4" s="121"/>
      <c r="G4" s="121"/>
      <c r="H4" s="121"/>
      <c r="I4" s="121"/>
      <c r="J4" s="121"/>
      <c r="K4" s="121"/>
      <c r="L4" s="121"/>
      <c r="M4" s="120"/>
      <c r="N4" s="120"/>
      <c r="O4" s="120"/>
    </row>
    <row r="5" spans="3:15" x14ac:dyDescent="0.25">
      <c r="D5" s="912" t="s">
        <v>50</v>
      </c>
      <c r="E5" s="913"/>
      <c r="F5" s="913"/>
      <c r="G5" s="913"/>
      <c r="H5" s="913"/>
      <c r="I5" s="914">
        <f>Info!D4</f>
        <v>0</v>
      </c>
      <c r="J5" s="914"/>
      <c r="K5" s="914"/>
      <c r="L5" s="915"/>
    </row>
    <row r="6" spans="3:15" x14ac:dyDescent="0.25">
      <c r="D6" s="916" t="s">
        <v>51</v>
      </c>
      <c r="E6" s="917"/>
      <c r="F6" s="917"/>
      <c r="G6" s="917"/>
      <c r="H6" s="917"/>
      <c r="I6" s="689" t="s">
        <v>53</v>
      </c>
      <c r="J6" s="689"/>
      <c r="K6" s="689"/>
      <c r="L6" s="918"/>
    </row>
    <row r="7" spans="3:15" ht="15.75" thickBot="1" x14ac:dyDescent="0.3">
      <c r="D7" s="903" t="s">
        <v>52</v>
      </c>
      <c r="E7" s="904"/>
      <c r="F7" s="904"/>
      <c r="G7" s="904"/>
      <c r="H7" s="905"/>
      <c r="I7" s="906" t="s">
        <v>60</v>
      </c>
      <c r="J7" s="907"/>
      <c r="K7" s="907"/>
      <c r="L7" s="908"/>
    </row>
    <row r="8" spans="3:15" ht="15.75" thickBot="1" x14ac:dyDescent="0.3">
      <c r="D8" s="360"/>
      <c r="E8" s="360"/>
      <c r="F8" s="360"/>
      <c r="G8" s="360"/>
      <c r="H8" s="360"/>
      <c r="I8" s="361"/>
      <c r="J8" s="361"/>
      <c r="K8" s="361"/>
      <c r="L8" s="361"/>
    </row>
    <row r="9" spans="3:15" ht="16.5" thickBot="1" x14ac:dyDescent="0.3">
      <c r="C9" s="909" t="s">
        <v>76</v>
      </c>
      <c r="D9" s="910"/>
      <c r="E9" s="910"/>
      <c r="F9" s="910"/>
      <c r="G9" s="910"/>
      <c r="H9" s="910"/>
      <c r="I9" s="910"/>
      <c r="J9" s="910"/>
      <c r="K9" s="910"/>
      <c r="L9" s="910"/>
      <c r="M9" s="911"/>
    </row>
    <row r="10" spans="3:15" ht="23.25" customHeight="1" x14ac:dyDescent="0.25">
      <c r="C10" s="362"/>
      <c r="D10" s="282"/>
      <c r="E10" s="282"/>
      <c r="F10" s="282"/>
      <c r="G10" s="282"/>
      <c r="H10" s="282"/>
      <c r="I10" s="282"/>
      <c r="J10" s="282"/>
      <c r="K10" s="282"/>
      <c r="L10" s="282"/>
      <c r="M10" s="363"/>
    </row>
    <row r="11" spans="3:15" ht="18" x14ac:dyDescent="0.25">
      <c r="C11" s="362"/>
      <c r="D11" s="282"/>
      <c r="E11" s="364" t="s">
        <v>48</v>
      </c>
      <c r="F11" s="360"/>
      <c r="G11" s="129" t="s">
        <v>14</v>
      </c>
      <c r="H11" s="282"/>
      <c r="I11" s="129" t="s">
        <v>59</v>
      </c>
      <c r="J11" s="282"/>
      <c r="K11" s="365"/>
      <c r="L11" s="282"/>
      <c r="M11" s="363"/>
    </row>
    <row r="12" spans="3:15" x14ac:dyDescent="0.25">
      <c r="C12" s="362"/>
      <c r="D12" s="282"/>
      <c r="E12" s="366" t="s">
        <v>0</v>
      </c>
      <c r="F12" s="360"/>
      <c r="G12" s="366" t="s">
        <v>1</v>
      </c>
      <c r="H12" s="282"/>
      <c r="I12" s="366" t="s">
        <v>1</v>
      </c>
      <c r="J12" s="282"/>
      <c r="K12" s="367"/>
      <c r="L12" s="282"/>
      <c r="M12" s="363"/>
    </row>
    <row r="13" spans="3:15" x14ac:dyDescent="0.25">
      <c r="C13" s="362"/>
      <c r="D13" s="282"/>
      <c r="E13" s="303"/>
      <c r="F13" s="282"/>
      <c r="G13" s="303"/>
      <c r="H13" s="282"/>
      <c r="I13" s="237">
        <f>IF(L25&lt;0.2*J25,L25,0.2*J25)</f>
        <v>0</v>
      </c>
      <c r="J13" s="282"/>
      <c r="K13" s="368"/>
      <c r="L13" s="282"/>
      <c r="M13" s="363"/>
    </row>
    <row r="14" spans="3:15" x14ac:dyDescent="0.25">
      <c r="C14" s="362"/>
      <c r="D14" s="282"/>
      <c r="E14" s="282"/>
      <c r="F14" s="282"/>
      <c r="G14" s="282"/>
      <c r="H14" s="282"/>
      <c r="I14" s="282"/>
      <c r="J14" s="282"/>
      <c r="K14" s="282"/>
      <c r="L14" s="282"/>
      <c r="M14" s="363"/>
    </row>
    <row r="15" spans="3:15" x14ac:dyDescent="0.25">
      <c r="C15" s="362"/>
      <c r="D15" s="282"/>
      <c r="E15" s="282"/>
      <c r="F15" s="282"/>
      <c r="G15" s="282"/>
      <c r="H15" s="282"/>
      <c r="I15" s="282"/>
      <c r="J15" s="282"/>
      <c r="K15" s="282"/>
      <c r="L15" s="282"/>
      <c r="M15" s="363"/>
    </row>
    <row r="16" spans="3:15" ht="45" x14ac:dyDescent="0.25">
      <c r="C16" s="362"/>
      <c r="D16" s="689" t="s">
        <v>3</v>
      </c>
      <c r="E16" s="689"/>
      <c r="F16" s="689"/>
      <c r="G16" s="128" t="s">
        <v>18</v>
      </c>
      <c r="H16" s="128" t="s">
        <v>20</v>
      </c>
      <c r="I16" s="128" t="s">
        <v>21</v>
      </c>
      <c r="J16" s="128" t="s">
        <v>19</v>
      </c>
      <c r="K16" s="129" t="s">
        <v>12</v>
      </c>
      <c r="L16" s="129" t="s">
        <v>13</v>
      </c>
      <c r="M16" s="363"/>
    </row>
    <row r="17" spans="3:60" x14ac:dyDescent="0.25">
      <c r="C17" s="362"/>
      <c r="D17" s="689"/>
      <c r="E17" s="689"/>
      <c r="F17" s="689"/>
      <c r="G17" s="366" t="s">
        <v>1</v>
      </c>
      <c r="H17" s="366" t="s">
        <v>1</v>
      </c>
      <c r="I17" s="366" t="s">
        <v>1</v>
      </c>
      <c r="J17" s="366" t="s">
        <v>1</v>
      </c>
      <c r="K17" s="366" t="s">
        <v>1</v>
      </c>
      <c r="L17" s="366" t="s">
        <v>1</v>
      </c>
      <c r="M17" s="363"/>
    </row>
    <row r="18" spans="3:60" x14ac:dyDescent="0.25">
      <c r="C18" s="362"/>
      <c r="D18" s="879" t="s">
        <v>4</v>
      </c>
      <c r="E18" s="879"/>
      <c r="F18" s="879"/>
      <c r="G18" s="306"/>
      <c r="H18" s="306"/>
      <c r="I18" s="306"/>
      <c r="J18" s="369">
        <f>G18-H18-I18</f>
        <v>0</v>
      </c>
      <c r="K18" s="306"/>
      <c r="L18" s="306"/>
      <c r="M18" s="363"/>
    </row>
    <row r="19" spans="3:60" x14ac:dyDescent="0.25">
      <c r="C19" s="362"/>
      <c r="D19" s="879" t="s">
        <v>5</v>
      </c>
      <c r="E19" s="879"/>
      <c r="F19" s="879"/>
      <c r="G19" s="306"/>
      <c r="H19" s="306"/>
      <c r="I19" s="306"/>
      <c r="J19" s="369">
        <f>G19-H19-I19</f>
        <v>0</v>
      </c>
      <c r="K19" s="306"/>
      <c r="L19" s="306"/>
      <c r="M19" s="363"/>
      <c r="V19" s="521" t="s">
        <v>243</v>
      </c>
      <c r="W19" s="707"/>
      <c r="X19" s="707"/>
      <c r="Y19" s="707"/>
      <c r="Z19" s="707"/>
      <c r="AA19" s="707"/>
      <c r="AB19" s="707"/>
      <c r="AC19" s="707"/>
      <c r="AD19" s="707"/>
      <c r="AE19" s="707"/>
      <c r="AF19" s="707"/>
      <c r="AG19" s="707"/>
      <c r="AH19" s="707"/>
      <c r="AI19" s="707"/>
      <c r="AJ19" s="707"/>
      <c r="AK19" s="707"/>
      <c r="AL19" s="707"/>
      <c r="AM19" s="707"/>
      <c r="AN19" s="707"/>
      <c r="AO19" s="707"/>
      <c r="AP19" s="707"/>
      <c r="AQ19" s="707"/>
      <c r="AR19" s="707"/>
      <c r="AS19" s="707"/>
      <c r="AT19" s="707"/>
      <c r="AU19" s="707"/>
      <c r="AV19" s="707"/>
      <c r="AW19" s="707"/>
      <c r="AX19" s="707"/>
      <c r="AY19" s="707"/>
      <c r="AZ19" s="707"/>
      <c r="BA19" s="707"/>
      <c r="BB19" s="707"/>
      <c r="BC19" s="707"/>
      <c r="BD19" s="707"/>
      <c r="BE19" s="707"/>
      <c r="BF19" s="707"/>
      <c r="BG19" s="707"/>
      <c r="BH19" s="707"/>
    </row>
    <row r="20" spans="3:60" x14ac:dyDescent="0.25">
      <c r="C20" s="362"/>
      <c r="D20" s="879" t="s">
        <v>10</v>
      </c>
      <c r="E20" s="879"/>
      <c r="F20" s="879"/>
      <c r="G20" s="306"/>
      <c r="H20" s="306"/>
      <c r="I20" s="306"/>
      <c r="J20" s="369">
        <f t="shared" ref="J20:J24" si="0">G20-H20-I20</f>
        <v>0</v>
      </c>
      <c r="K20" s="306"/>
      <c r="L20" s="306"/>
      <c r="M20" s="363"/>
      <c r="V20" s="707"/>
      <c r="W20" s="707"/>
      <c r="X20" s="707"/>
      <c r="Y20" s="707"/>
      <c r="Z20" s="707"/>
      <c r="AA20" s="707"/>
      <c r="AB20" s="707"/>
      <c r="AC20" s="707"/>
      <c r="AD20" s="707"/>
      <c r="AE20" s="707"/>
      <c r="AF20" s="707"/>
      <c r="AG20" s="707"/>
      <c r="AH20" s="707"/>
      <c r="AI20" s="707"/>
      <c r="AJ20" s="707"/>
      <c r="AK20" s="707"/>
      <c r="AL20" s="707"/>
      <c r="AM20" s="707"/>
      <c r="AN20" s="707"/>
      <c r="AO20" s="707"/>
      <c r="AP20" s="707"/>
      <c r="AQ20" s="707"/>
      <c r="AR20" s="707"/>
      <c r="AS20" s="707"/>
      <c r="AT20" s="707"/>
      <c r="AU20" s="707"/>
      <c r="AV20" s="707"/>
      <c r="AW20" s="707"/>
      <c r="AX20" s="707"/>
      <c r="AY20" s="707"/>
      <c r="AZ20" s="707"/>
      <c r="BA20" s="707"/>
      <c r="BB20" s="707"/>
      <c r="BC20" s="707"/>
      <c r="BD20" s="707"/>
      <c r="BE20" s="707"/>
      <c r="BF20" s="707"/>
      <c r="BG20" s="707"/>
      <c r="BH20" s="707"/>
    </row>
    <row r="21" spans="3:60" x14ac:dyDescent="0.25">
      <c r="C21" s="362"/>
      <c r="D21" s="879" t="s">
        <v>9</v>
      </c>
      <c r="E21" s="879"/>
      <c r="F21" s="879"/>
      <c r="G21" s="306"/>
      <c r="H21" s="306"/>
      <c r="I21" s="306"/>
      <c r="J21" s="369">
        <f t="shared" si="0"/>
        <v>0</v>
      </c>
      <c r="K21" s="306"/>
      <c r="L21" s="306"/>
      <c r="M21" s="363"/>
    </row>
    <row r="22" spans="3:60" x14ac:dyDescent="0.25">
      <c r="C22" s="362"/>
      <c r="D22" s="879" t="s">
        <v>8</v>
      </c>
      <c r="E22" s="879"/>
      <c r="F22" s="879"/>
      <c r="G22" s="306"/>
      <c r="H22" s="306"/>
      <c r="I22" s="306"/>
      <c r="J22" s="369">
        <f>G22-H22-I22</f>
        <v>0</v>
      </c>
      <c r="K22" s="306"/>
      <c r="L22" s="306"/>
      <c r="M22" s="363"/>
    </row>
    <row r="23" spans="3:60" x14ac:dyDescent="0.25">
      <c r="C23" s="362"/>
      <c r="D23" s="879" t="s">
        <v>7</v>
      </c>
      <c r="E23" s="879"/>
      <c r="F23" s="879"/>
      <c r="G23" s="306"/>
      <c r="H23" s="306"/>
      <c r="I23" s="306"/>
      <c r="J23" s="369">
        <f t="shared" si="0"/>
        <v>0</v>
      </c>
      <c r="K23" s="306"/>
      <c r="L23" s="306"/>
      <c r="M23" s="363"/>
    </row>
    <row r="24" spans="3:60" ht="21.75" thickBot="1" x14ac:dyDescent="0.3">
      <c r="C24" s="362"/>
      <c r="D24" s="879" t="s">
        <v>6</v>
      </c>
      <c r="E24" s="879"/>
      <c r="F24" s="879"/>
      <c r="G24" s="306"/>
      <c r="H24" s="306"/>
      <c r="I24" s="306"/>
      <c r="J24" s="369">
        <f t="shared" si="0"/>
        <v>0</v>
      </c>
      <c r="K24" s="306"/>
      <c r="L24" s="306"/>
      <c r="M24" s="363"/>
      <c r="V24" s="228" t="s">
        <v>231</v>
      </c>
    </row>
    <row r="25" spans="3:60" x14ac:dyDescent="0.25">
      <c r="C25" s="362"/>
      <c r="D25" s="689" t="s">
        <v>11</v>
      </c>
      <c r="E25" s="689"/>
      <c r="F25" s="689"/>
      <c r="G25" s="370">
        <f>SUM(G18:G24)</f>
        <v>0</v>
      </c>
      <c r="H25" s="370">
        <f t="shared" ref="H25:L25" si="1">SUM(H18:H24)</f>
        <v>0</v>
      </c>
      <c r="I25" s="370">
        <f t="shared" si="1"/>
        <v>0</v>
      </c>
      <c r="J25" s="370">
        <f t="shared" si="1"/>
        <v>0</v>
      </c>
      <c r="K25" s="370">
        <f t="shared" si="1"/>
        <v>0</v>
      </c>
      <c r="L25" s="370">
        <f t="shared" si="1"/>
        <v>0</v>
      </c>
      <c r="M25" s="363"/>
      <c r="V25" s="371"/>
      <c r="W25" s="372"/>
      <c r="X25" s="372"/>
      <c r="Y25" s="372"/>
      <c r="Z25" s="372"/>
      <c r="AA25" s="372"/>
      <c r="AB25" s="372"/>
      <c r="AC25" s="372"/>
      <c r="AD25" s="372"/>
      <c r="AE25" s="372"/>
      <c r="AF25" s="372"/>
      <c r="AG25" s="372"/>
      <c r="AH25" s="372"/>
      <c r="AI25" s="372"/>
      <c r="AJ25" s="372"/>
      <c r="AK25" s="372"/>
      <c r="AL25" s="372"/>
      <c r="AM25" s="372"/>
      <c r="AN25" s="372"/>
      <c r="AO25" s="372"/>
      <c r="AP25" s="372"/>
      <c r="AQ25" s="372"/>
      <c r="AR25" s="372"/>
      <c r="AS25" s="372"/>
      <c r="AT25" s="372"/>
      <c r="AU25" s="372"/>
      <c r="AV25" s="372"/>
      <c r="AW25" s="373"/>
    </row>
    <row r="26" spans="3:60" ht="20.25" customHeight="1" thickBot="1" x14ac:dyDescent="0.3">
      <c r="C26" s="374"/>
      <c r="D26" s="375"/>
      <c r="E26" s="375"/>
      <c r="F26" s="375"/>
      <c r="G26" s="376"/>
      <c r="H26" s="376"/>
      <c r="I26" s="376"/>
      <c r="J26" s="376"/>
      <c r="K26" s="377"/>
      <c r="L26" s="377"/>
      <c r="M26" s="378"/>
      <c r="V26" s="362"/>
      <c r="W26" s="379"/>
      <c r="X26" s="379"/>
      <c r="Y26" s="888" t="s">
        <v>131</v>
      </c>
      <c r="Z26" s="576"/>
      <c r="AA26" s="576"/>
      <c r="AB26" s="576"/>
      <c r="AC26" s="576"/>
      <c r="AD26" s="576"/>
      <c r="AE26" s="576"/>
      <c r="AF26" s="576"/>
      <c r="AG26" s="576"/>
      <c r="AH26" s="576"/>
      <c r="AI26" s="576"/>
      <c r="AJ26" s="576"/>
      <c r="AK26" s="576"/>
      <c r="AL26" s="576"/>
      <c r="AM26" s="576"/>
      <c r="AN26" s="576"/>
      <c r="AO26" s="576"/>
      <c r="AP26" s="576"/>
      <c r="AQ26" s="576"/>
      <c r="AR26" s="576"/>
      <c r="AS26" s="576"/>
      <c r="AT26" s="576"/>
      <c r="AU26" s="576"/>
      <c r="AV26" s="576"/>
      <c r="AW26" s="363"/>
    </row>
    <row r="27" spans="3:60" ht="20.25" customHeight="1" x14ac:dyDescent="0.25">
      <c r="C27" s="282"/>
      <c r="D27" s="361"/>
      <c r="E27" s="361"/>
      <c r="F27" s="361"/>
      <c r="G27" s="380"/>
      <c r="H27" s="380"/>
      <c r="I27" s="380"/>
      <c r="J27" s="380"/>
      <c r="K27" s="282"/>
      <c r="L27" s="282"/>
      <c r="M27" s="282"/>
      <c r="V27" s="362"/>
      <c r="W27" s="282"/>
      <c r="X27" s="282"/>
      <c r="Y27" s="576"/>
      <c r="Z27" s="576"/>
      <c r="AA27" s="576"/>
      <c r="AB27" s="576"/>
      <c r="AC27" s="576"/>
      <c r="AD27" s="576"/>
      <c r="AE27" s="576"/>
      <c r="AF27" s="576"/>
      <c r="AG27" s="576"/>
      <c r="AH27" s="576"/>
      <c r="AI27" s="576"/>
      <c r="AJ27" s="576"/>
      <c r="AK27" s="576"/>
      <c r="AL27" s="576"/>
      <c r="AM27" s="576"/>
      <c r="AN27" s="576"/>
      <c r="AO27" s="576"/>
      <c r="AP27" s="576"/>
      <c r="AQ27" s="576"/>
      <c r="AR27" s="576"/>
      <c r="AS27" s="576"/>
      <c r="AT27" s="576"/>
      <c r="AU27" s="576"/>
      <c r="AV27" s="576"/>
      <c r="AW27" s="363"/>
    </row>
    <row r="28" spans="3:60" x14ac:dyDescent="0.25">
      <c r="C28" s="282"/>
      <c r="D28" s="361"/>
      <c r="E28" s="361"/>
      <c r="F28" s="361"/>
      <c r="G28" s="380"/>
      <c r="H28" s="380"/>
      <c r="I28" s="380"/>
      <c r="J28" s="380"/>
      <c r="K28" s="282"/>
      <c r="L28" s="282"/>
      <c r="M28" s="282"/>
      <c r="V28" s="362"/>
      <c r="W28" s="282"/>
      <c r="X28" s="282"/>
      <c r="Y28" s="282"/>
      <c r="Z28" s="282"/>
      <c r="AA28" s="282"/>
      <c r="AB28" s="282"/>
      <c r="AC28" s="282"/>
      <c r="AD28" s="282"/>
      <c r="AE28" s="282"/>
      <c r="AF28" s="282"/>
      <c r="AG28" s="282"/>
      <c r="AH28" s="282"/>
      <c r="AI28" s="282"/>
      <c r="AJ28" s="282"/>
      <c r="AK28" s="282"/>
      <c r="AL28" s="282"/>
      <c r="AM28" s="282"/>
      <c r="AN28" s="282"/>
      <c r="AO28" s="282"/>
      <c r="AP28" s="282"/>
      <c r="AQ28" s="282"/>
      <c r="AR28" s="282"/>
      <c r="AS28" s="282"/>
      <c r="AT28" s="282"/>
      <c r="AU28" s="282"/>
      <c r="AV28" s="282"/>
      <c r="AW28" s="363"/>
    </row>
    <row r="29" spans="3:60" ht="15.75" thickBot="1" x14ac:dyDescent="0.3">
      <c r="D29" s="361"/>
      <c r="E29" s="361"/>
      <c r="F29" s="361"/>
      <c r="G29" s="380"/>
      <c r="H29" s="380"/>
      <c r="I29" s="380"/>
      <c r="J29" s="380"/>
      <c r="V29" s="362"/>
      <c r="W29" s="70"/>
      <c r="X29" s="70"/>
      <c r="Y29" s="889" t="s">
        <v>136</v>
      </c>
      <c r="Z29" s="890"/>
      <c r="AA29" s="890"/>
      <c r="AB29" s="890"/>
      <c r="AC29" s="890"/>
      <c r="AD29" s="890"/>
      <c r="AE29" s="890"/>
      <c r="AF29" s="890"/>
      <c r="AG29" s="890"/>
      <c r="AH29" s="890"/>
      <c r="AI29" s="890"/>
      <c r="AJ29" s="890"/>
      <c r="AK29" s="890"/>
      <c r="AL29" s="890"/>
      <c r="AM29" s="890"/>
      <c r="AN29" s="890"/>
      <c r="AO29" s="890"/>
      <c r="AP29" s="890"/>
      <c r="AQ29" s="890"/>
      <c r="AR29" s="890"/>
      <c r="AS29" s="890"/>
      <c r="AT29" s="890"/>
      <c r="AU29" s="890"/>
      <c r="AV29" s="891"/>
      <c r="AW29" s="381"/>
    </row>
    <row r="30" spans="3:60" ht="16.5" customHeight="1" x14ac:dyDescent="0.25">
      <c r="C30" s="892" t="s">
        <v>77</v>
      </c>
      <c r="D30" s="893"/>
      <c r="E30" s="893"/>
      <c r="F30" s="893"/>
      <c r="G30" s="893"/>
      <c r="H30" s="893"/>
      <c r="I30" s="893"/>
      <c r="J30" s="893"/>
      <c r="K30" s="893"/>
      <c r="L30" s="893"/>
      <c r="M30" s="893"/>
      <c r="N30" s="893"/>
      <c r="O30" s="893"/>
      <c r="P30" s="893"/>
      <c r="Q30" s="894"/>
      <c r="R30" s="894"/>
      <c r="S30" s="894"/>
      <c r="T30" s="895"/>
      <c r="U30" s="382"/>
      <c r="V30" s="362"/>
      <c r="W30" s="498" t="s">
        <v>115</v>
      </c>
      <c r="X30" s="499"/>
      <c r="Y30" s="896" t="s">
        <v>83</v>
      </c>
      <c r="Z30" s="897"/>
      <c r="AA30" s="897"/>
      <c r="AB30" s="897"/>
      <c r="AC30" s="897"/>
      <c r="AD30" s="897"/>
      <c r="AE30" s="897"/>
      <c r="AF30" s="897"/>
      <c r="AG30" s="897"/>
      <c r="AH30" s="897"/>
      <c r="AI30" s="897"/>
      <c r="AJ30" s="897"/>
      <c r="AK30" s="897"/>
      <c r="AL30" s="897"/>
      <c r="AM30" s="897"/>
      <c r="AN30" s="897"/>
      <c r="AO30" s="897"/>
      <c r="AP30" s="897"/>
      <c r="AQ30" s="897"/>
      <c r="AR30" s="897"/>
      <c r="AS30" s="897"/>
      <c r="AT30" s="897"/>
      <c r="AU30" s="897"/>
      <c r="AV30" s="898"/>
      <c r="AW30" s="381"/>
    </row>
    <row r="31" spans="3:60" x14ac:dyDescent="0.25">
      <c r="C31" s="362"/>
      <c r="D31" s="361"/>
      <c r="E31" s="361"/>
      <c r="F31" s="361"/>
      <c r="G31" s="380"/>
      <c r="H31" s="380"/>
      <c r="I31" s="380"/>
      <c r="J31" s="380"/>
      <c r="K31" s="282"/>
      <c r="L31" s="282"/>
      <c r="M31" s="282"/>
      <c r="N31" s="282"/>
      <c r="O31" s="282"/>
      <c r="P31" s="282"/>
      <c r="Q31" s="282"/>
      <c r="R31" s="282"/>
      <c r="S31" s="282"/>
      <c r="T31" s="363"/>
      <c r="U31" s="282"/>
      <c r="V31" s="362"/>
      <c r="W31" s="500"/>
      <c r="X31" s="501"/>
      <c r="Y31" s="899">
        <v>41183</v>
      </c>
      <c r="Z31" s="900"/>
      <c r="AA31" s="901"/>
      <c r="AB31" s="383"/>
      <c r="AC31" s="899">
        <v>41214</v>
      </c>
      <c r="AD31" s="900"/>
      <c r="AE31" s="900"/>
      <c r="AF31" s="898"/>
      <c r="AG31" s="899">
        <v>41244</v>
      </c>
      <c r="AH31" s="900"/>
      <c r="AI31" s="900"/>
      <c r="AJ31" s="898"/>
      <c r="AK31" s="899">
        <v>41275</v>
      </c>
      <c r="AL31" s="900"/>
      <c r="AM31" s="900"/>
      <c r="AN31" s="898"/>
      <c r="AO31" s="899">
        <v>41306</v>
      </c>
      <c r="AP31" s="900"/>
      <c r="AQ31" s="900"/>
      <c r="AR31" s="898"/>
      <c r="AS31" s="899">
        <v>41334</v>
      </c>
      <c r="AT31" s="900"/>
      <c r="AU31" s="900"/>
      <c r="AV31" s="898"/>
      <c r="AW31" s="381"/>
    </row>
    <row r="32" spans="3:60" ht="78.75" customHeight="1" x14ac:dyDescent="0.25">
      <c r="C32" s="362"/>
      <c r="D32" s="689" t="s">
        <v>3</v>
      </c>
      <c r="E32" s="689"/>
      <c r="F32" s="689"/>
      <c r="G32" s="128" t="s">
        <v>66</v>
      </c>
      <c r="H32" s="128" t="s">
        <v>67</v>
      </c>
      <c r="I32" s="150" t="s">
        <v>141</v>
      </c>
      <c r="J32" s="150" t="s">
        <v>68</v>
      </c>
      <c r="K32" s="150" t="s">
        <v>146</v>
      </c>
      <c r="L32" s="150" t="s">
        <v>147</v>
      </c>
      <c r="M32" s="150" t="s">
        <v>148</v>
      </c>
      <c r="N32" s="150" t="s">
        <v>72</v>
      </c>
      <c r="O32" s="150" t="s">
        <v>142</v>
      </c>
      <c r="P32" s="150" t="s">
        <v>143</v>
      </c>
      <c r="Q32" s="150" t="s">
        <v>144</v>
      </c>
      <c r="R32" s="150" t="s">
        <v>145</v>
      </c>
      <c r="S32" s="150" t="s">
        <v>149</v>
      </c>
      <c r="T32" s="188" t="s">
        <v>150</v>
      </c>
      <c r="V32" s="362"/>
      <c r="W32" s="502"/>
      <c r="X32" s="503"/>
      <c r="Y32" s="189" t="s">
        <v>120</v>
      </c>
      <c r="Z32" s="189" t="s">
        <v>121</v>
      </c>
      <c r="AA32" s="152" t="s">
        <v>122</v>
      </c>
      <c r="AB32" s="153" t="s">
        <v>114</v>
      </c>
      <c r="AC32" s="189" t="s">
        <v>120</v>
      </c>
      <c r="AD32" s="189" t="s">
        <v>121</v>
      </c>
      <c r="AE32" s="152" t="s">
        <v>122</v>
      </c>
      <c r="AF32" s="153" t="s">
        <v>114</v>
      </c>
      <c r="AG32" s="189" t="s">
        <v>120</v>
      </c>
      <c r="AH32" s="189" t="s">
        <v>121</v>
      </c>
      <c r="AI32" s="152" t="s">
        <v>122</v>
      </c>
      <c r="AJ32" s="153" t="s">
        <v>114</v>
      </c>
      <c r="AK32" s="189" t="s">
        <v>120</v>
      </c>
      <c r="AL32" s="189" t="s">
        <v>121</v>
      </c>
      <c r="AM32" s="152" t="s">
        <v>122</v>
      </c>
      <c r="AN32" s="153" t="s">
        <v>114</v>
      </c>
      <c r="AO32" s="189" t="s">
        <v>120</v>
      </c>
      <c r="AP32" s="189" t="s">
        <v>121</v>
      </c>
      <c r="AQ32" s="152" t="s">
        <v>122</v>
      </c>
      <c r="AR32" s="153" t="s">
        <v>114</v>
      </c>
      <c r="AS32" s="189" t="s">
        <v>120</v>
      </c>
      <c r="AT32" s="189" t="s">
        <v>121</v>
      </c>
      <c r="AU32" s="152" t="s">
        <v>122</v>
      </c>
      <c r="AV32" s="153" t="s">
        <v>114</v>
      </c>
      <c r="AW32" s="363"/>
    </row>
    <row r="33" spans="3:49" x14ac:dyDescent="0.25">
      <c r="C33" s="362"/>
      <c r="D33" s="689"/>
      <c r="E33" s="689"/>
      <c r="F33" s="689"/>
      <c r="G33" s="155" t="s">
        <v>1</v>
      </c>
      <c r="H33" s="155" t="s">
        <v>1</v>
      </c>
      <c r="I33" s="155" t="s">
        <v>1</v>
      </c>
      <c r="J33" s="156" t="s">
        <v>1</v>
      </c>
      <c r="K33" s="156" t="s">
        <v>1</v>
      </c>
      <c r="L33" s="155" t="s">
        <v>1</v>
      </c>
      <c r="M33" s="157" t="s">
        <v>1</v>
      </c>
      <c r="N33" s="157" t="s">
        <v>1</v>
      </c>
      <c r="O33" s="157" t="s">
        <v>1</v>
      </c>
      <c r="P33" s="157" t="s">
        <v>1</v>
      </c>
      <c r="Q33" s="157" t="s">
        <v>1</v>
      </c>
      <c r="R33" s="157" t="s">
        <v>1</v>
      </c>
      <c r="S33" s="157" t="s">
        <v>1</v>
      </c>
      <c r="T33" s="158" t="s">
        <v>1</v>
      </c>
      <c r="V33" s="362"/>
      <c r="W33" s="514" t="s">
        <v>84</v>
      </c>
      <c r="X33" s="80">
        <v>41214</v>
      </c>
      <c r="Y33" s="515"/>
      <c r="Z33" s="515"/>
      <c r="AA33" s="515"/>
      <c r="AB33" s="885"/>
      <c r="AC33" s="384"/>
      <c r="AD33" s="384"/>
      <c r="AE33" s="384"/>
      <c r="AF33" s="902"/>
      <c r="AG33" s="384"/>
      <c r="AH33" s="384"/>
      <c r="AI33" s="384"/>
      <c r="AJ33" s="384"/>
      <c r="AK33" s="384"/>
      <c r="AL33" s="384"/>
      <c r="AM33" s="384"/>
      <c r="AN33" s="384"/>
      <c r="AO33" s="384"/>
      <c r="AP33" s="384"/>
      <c r="AQ33" s="384"/>
      <c r="AR33" s="384"/>
      <c r="AS33" s="384"/>
      <c r="AT33" s="384"/>
      <c r="AU33" s="384"/>
      <c r="AV33" s="384"/>
      <c r="AW33" s="363"/>
    </row>
    <row r="34" spans="3:49" x14ac:dyDescent="0.25">
      <c r="C34" s="362"/>
      <c r="D34" s="879" t="s">
        <v>4</v>
      </c>
      <c r="E34" s="879"/>
      <c r="F34" s="879"/>
      <c r="G34" s="306"/>
      <c r="H34" s="306"/>
      <c r="I34" s="306"/>
      <c r="J34" s="306"/>
      <c r="K34" s="306"/>
      <c r="L34" s="306"/>
      <c r="M34" s="306"/>
      <c r="N34" s="306"/>
      <c r="O34" s="306"/>
      <c r="P34" s="306"/>
      <c r="Q34" s="306"/>
      <c r="R34" s="306"/>
      <c r="S34" s="306"/>
      <c r="T34" s="306"/>
      <c r="V34" s="362"/>
      <c r="W34" s="848"/>
      <c r="X34" s="80">
        <f>X33+31</f>
        <v>41245</v>
      </c>
      <c r="Y34" s="563"/>
      <c r="Z34" s="563"/>
      <c r="AA34" s="563"/>
      <c r="AB34" s="886"/>
      <c r="AC34" s="515"/>
      <c r="AD34" s="515"/>
      <c r="AE34" s="515"/>
      <c r="AF34" s="962"/>
      <c r="AG34" s="384"/>
      <c r="AH34" s="384"/>
      <c r="AI34" s="384"/>
      <c r="AJ34" s="384"/>
      <c r="AK34" s="384"/>
      <c r="AL34" s="384"/>
      <c r="AM34" s="384"/>
      <c r="AN34" s="384"/>
      <c r="AO34" s="384"/>
      <c r="AP34" s="384"/>
      <c r="AQ34" s="384"/>
      <c r="AR34" s="384"/>
      <c r="AS34" s="384"/>
      <c r="AT34" s="384"/>
      <c r="AU34" s="384"/>
      <c r="AV34" s="384"/>
      <c r="AW34" s="363"/>
    </row>
    <row r="35" spans="3:49" x14ac:dyDescent="0.25">
      <c r="C35" s="362"/>
      <c r="D35" s="879" t="s">
        <v>5</v>
      </c>
      <c r="E35" s="879"/>
      <c r="F35" s="879"/>
      <c r="G35" s="306"/>
      <c r="H35" s="306"/>
      <c r="I35" s="306"/>
      <c r="J35" s="306"/>
      <c r="K35" s="306"/>
      <c r="L35" s="306"/>
      <c r="M35" s="306"/>
      <c r="N35" s="306"/>
      <c r="O35" s="306"/>
      <c r="P35" s="306"/>
      <c r="Q35" s="306"/>
      <c r="R35" s="306"/>
      <c r="S35" s="306"/>
      <c r="T35" s="306"/>
      <c r="V35" s="362"/>
      <c r="W35" s="848"/>
      <c r="X35" s="80">
        <f t="shared" ref="X35:X53" si="2">X34+31</f>
        <v>41276</v>
      </c>
      <c r="Y35" s="563"/>
      <c r="Z35" s="563"/>
      <c r="AA35" s="563"/>
      <c r="AB35" s="886"/>
      <c r="AC35" s="938"/>
      <c r="AD35" s="938"/>
      <c r="AE35" s="938"/>
      <c r="AF35" s="962"/>
      <c r="AG35" s="515"/>
      <c r="AH35" s="515"/>
      <c r="AI35" s="515"/>
      <c r="AJ35" s="885"/>
      <c r="AK35" s="384"/>
      <c r="AL35" s="384"/>
      <c r="AM35" s="384"/>
      <c r="AN35" s="384"/>
      <c r="AO35" s="384"/>
      <c r="AP35" s="384"/>
      <c r="AQ35" s="384"/>
      <c r="AR35" s="384"/>
      <c r="AS35" s="384"/>
      <c r="AT35" s="384"/>
      <c r="AU35" s="384"/>
      <c r="AV35" s="384"/>
      <c r="AW35" s="363"/>
    </row>
    <row r="36" spans="3:49" x14ac:dyDescent="0.25">
      <c r="C36" s="362"/>
      <c r="D36" s="879" t="s">
        <v>10</v>
      </c>
      <c r="E36" s="879"/>
      <c r="F36" s="879"/>
      <c r="G36" s="306"/>
      <c r="H36" s="306"/>
      <c r="I36" s="306"/>
      <c r="J36" s="306"/>
      <c r="K36" s="306"/>
      <c r="L36" s="306"/>
      <c r="M36" s="306"/>
      <c r="N36" s="306"/>
      <c r="O36" s="306"/>
      <c r="P36" s="306"/>
      <c r="Q36" s="306"/>
      <c r="R36" s="306"/>
      <c r="S36" s="306"/>
      <c r="T36" s="306"/>
      <c r="V36" s="362"/>
      <c r="W36" s="848"/>
      <c r="X36" s="80">
        <f t="shared" si="2"/>
        <v>41307</v>
      </c>
      <c r="Y36" s="563"/>
      <c r="Z36" s="563"/>
      <c r="AA36" s="563"/>
      <c r="AB36" s="886"/>
      <c r="AC36" s="938"/>
      <c r="AD36" s="938"/>
      <c r="AE36" s="938"/>
      <c r="AF36" s="962"/>
      <c r="AG36" s="938"/>
      <c r="AH36" s="938"/>
      <c r="AI36" s="938"/>
      <c r="AJ36" s="886"/>
      <c r="AK36" s="515"/>
      <c r="AL36" s="515"/>
      <c r="AM36" s="515"/>
      <c r="AN36" s="885"/>
      <c r="AO36" s="384"/>
      <c r="AP36" s="384"/>
      <c r="AQ36" s="384"/>
      <c r="AR36" s="384"/>
      <c r="AS36" s="384"/>
      <c r="AT36" s="384"/>
      <c r="AU36" s="384"/>
      <c r="AV36" s="384"/>
      <c r="AW36" s="363"/>
    </row>
    <row r="37" spans="3:49" x14ac:dyDescent="0.25">
      <c r="C37" s="362"/>
      <c r="D37" s="879" t="s">
        <v>9</v>
      </c>
      <c r="E37" s="879"/>
      <c r="F37" s="879"/>
      <c r="G37" s="306"/>
      <c r="H37" s="306"/>
      <c r="I37" s="306"/>
      <c r="J37" s="306"/>
      <c r="K37" s="306"/>
      <c r="L37" s="306"/>
      <c r="M37" s="306"/>
      <c r="N37" s="306"/>
      <c r="O37" s="306"/>
      <c r="P37" s="306"/>
      <c r="Q37" s="306"/>
      <c r="R37" s="306"/>
      <c r="S37" s="306"/>
      <c r="T37" s="306"/>
      <c r="V37" s="362"/>
      <c r="W37" s="848"/>
      <c r="X37" s="80">
        <f t="shared" si="2"/>
        <v>41338</v>
      </c>
      <c r="Y37" s="563"/>
      <c r="Z37" s="563"/>
      <c r="AA37" s="563"/>
      <c r="AB37" s="886"/>
      <c r="AC37" s="938"/>
      <c r="AD37" s="938"/>
      <c r="AE37" s="938"/>
      <c r="AF37" s="962"/>
      <c r="AG37" s="938"/>
      <c r="AH37" s="938"/>
      <c r="AI37" s="938"/>
      <c r="AJ37" s="886"/>
      <c r="AK37" s="938"/>
      <c r="AL37" s="938"/>
      <c r="AM37" s="938"/>
      <c r="AN37" s="886"/>
      <c r="AO37" s="515"/>
      <c r="AP37" s="515"/>
      <c r="AQ37" s="515"/>
      <c r="AR37" s="885"/>
      <c r="AS37" s="384"/>
      <c r="AT37" s="384"/>
      <c r="AU37" s="384"/>
      <c r="AV37" s="384"/>
      <c r="AW37" s="363"/>
    </row>
    <row r="38" spans="3:49" x14ac:dyDescent="0.25">
      <c r="C38" s="362"/>
      <c r="D38" s="879" t="s">
        <v>8</v>
      </c>
      <c r="E38" s="879"/>
      <c r="F38" s="879"/>
      <c r="G38" s="306"/>
      <c r="H38" s="306"/>
      <c r="I38" s="306"/>
      <c r="J38" s="306"/>
      <c r="K38" s="306"/>
      <c r="L38" s="306"/>
      <c r="M38" s="306"/>
      <c r="N38" s="306"/>
      <c r="O38" s="306"/>
      <c r="P38" s="306"/>
      <c r="Q38" s="306"/>
      <c r="R38" s="306"/>
      <c r="S38" s="306"/>
      <c r="T38" s="306"/>
      <c r="V38" s="362"/>
      <c r="W38" s="848"/>
      <c r="X38" s="80">
        <f t="shared" si="2"/>
        <v>41369</v>
      </c>
      <c r="Y38" s="563"/>
      <c r="Z38" s="563"/>
      <c r="AA38" s="563"/>
      <c r="AB38" s="886"/>
      <c r="AC38" s="938"/>
      <c r="AD38" s="938"/>
      <c r="AE38" s="938"/>
      <c r="AF38" s="962"/>
      <c r="AG38" s="938"/>
      <c r="AH38" s="938"/>
      <c r="AI38" s="938"/>
      <c r="AJ38" s="886"/>
      <c r="AK38" s="938"/>
      <c r="AL38" s="938"/>
      <c r="AM38" s="938"/>
      <c r="AN38" s="886"/>
      <c r="AO38" s="938"/>
      <c r="AP38" s="938"/>
      <c r="AQ38" s="938"/>
      <c r="AR38" s="886"/>
      <c r="AS38" s="515"/>
      <c r="AT38" s="515"/>
      <c r="AU38" s="515"/>
      <c r="AV38" s="885"/>
      <c r="AW38" s="363"/>
    </row>
    <row r="39" spans="3:49" x14ac:dyDescent="0.25">
      <c r="C39" s="362"/>
      <c r="D39" s="879" t="s">
        <v>7</v>
      </c>
      <c r="E39" s="879"/>
      <c r="F39" s="879"/>
      <c r="G39" s="306"/>
      <c r="H39" s="306"/>
      <c r="I39" s="306"/>
      <c r="J39" s="306"/>
      <c r="K39" s="306"/>
      <c r="L39" s="306"/>
      <c r="M39" s="306"/>
      <c r="N39" s="306"/>
      <c r="O39" s="306"/>
      <c r="P39" s="306"/>
      <c r="Q39" s="306"/>
      <c r="R39" s="306"/>
      <c r="S39" s="306"/>
      <c r="T39" s="306"/>
      <c r="V39" s="362"/>
      <c r="W39" s="848"/>
      <c r="X39" s="80">
        <f t="shared" si="2"/>
        <v>41400</v>
      </c>
      <c r="Y39" s="563"/>
      <c r="Z39" s="563"/>
      <c r="AA39" s="563"/>
      <c r="AB39" s="886"/>
      <c r="AC39" s="938"/>
      <c r="AD39" s="938"/>
      <c r="AE39" s="938"/>
      <c r="AF39" s="962"/>
      <c r="AG39" s="938"/>
      <c r="AH39" s="938"/>
      <c r="AI39" s="938"/>
      <c r="AJ39" s="886"/>
      <c r="AK39" s="938"/>
      <c r="AL39" s="938"/>
      <c r="AM39" s="938"/>
      <c r="AN39" s="886"/>
      <c r="AO39" s="938"/>
      <c r="AP39" s="938"/>
      <c r="AQ39" s="938"/>
      <c r="AR39" s="886"/>
      <c r="AS39" s="938"/>
      <c r="AT39" s="938"/>
      <c r="AU39" s="938"/>
      <c r="AV39" s="886"/>
      <c r="AW39" s="363"/>
    </row>
    <row r="40" spans="3:49" x14ac:dyDescent="0.25">
      <c r="C40" s="362"/>
      <c r="D40" s="879" t="s">
        <v>6</v>
      </c>
      <c r="E40" s="879"/>
      <c r="F40" s="879"/>
      <c r="G40" s="306"/>
      <c r="H40" s="306"/>
      <c r="I40" s="306"/>
      <c r="J40" s="306"/>
      <c r="K40" s="306"/>
      <c r="L40" s="306"/>
      <c r="M40" s="306"/>
      <c r="N40" s="306"/>
      <c r="O40" s="306"/>
      <c r="P40" s="306"/>
      <c r="Q40" s="306"/>
      <c r="R40" s="306"/>
      <c r="S40" s="306"/>
      <c r="T40" s="306"/>
      <c r="V40" s="362"/>
      <c r="W40" s="848"/>
      <c r="X40" s="80">
        <f t="shared" si="2"/>
        <v>41431</v>
      </c>
      <c r="Y40" s="563"/>
      <c r="Z40" s="563"/>
      <c r="AA40" s="563"/>
      <c r="AB40" s="886"/>
      <c r="AC40" s="938"/>
      <c r="AD40" s="938"/>
      <c r="AE40" s="938"/>
      <c r="AF40" s="962"/>
      <c r="AG40" s="938"/>
      <c r="AH40" s="938"/>
      <c r="AI40" s="938"/>
      <c r="AJ40" s="886"/>
      <c r="AK40" s="938"/>
      <c r="AL40" s="938"/>
      <c r="AM40" s="938"/>
      <c r="AN40" s="886"/>
      <c r="AO40" s="938"/>
      <c r="AP40" s="938"/>
      <c r="AQ40" s="938"/>
      <c r="AR40" s="886"/>
      <c r="AS40" s="938"/>
      <c r="AT40" s="938"/>
      <c r="AU40" s="938"/>
      <c r="AV40" s="886"/>
      <c r="AW40" s="363"/>
    </row>
    <row r="41" spans="3:49" ht="15.75" customHeight="1" x14ac:dyDescent="0.25">
      <c r="C41" s="362"/>
      <c r="D41" s="689" t="s">
        <v>11</v>
      </c>
      <c r="E41" s="689"/>
      <c r="F41" s="689"/>
      <c r="G41" s="370">
        <f t="shared" ref="G41:L41" si="3">SUM(G34:G40)</f>
        <v>0</v>
      </c>
      <c r="H41" s="370">
        <f t="shared" si="3"/>
        <v>0</v>
      </c>
      <c r="I41" s="370">
        <f t="shared" si="3"/>
        <v>0</v>
      </c>
      <c r="J41" s="370">
        <f t="shared" si="3"/>
        <v>0</v>
      </c>
      <c r="K41" s="370">
        <f t="shared" si="3"/>
        <v>0</v>
      </c>
      <c r="L41" s="370">
        <f t="shared" si="3"/>
        <v>0</v>
      </c>
      <c r="M41" s="370">
        <f t="shared" ref="M41:T41" si="4">SUM(M34:M40)</f>
        <v>0</v>
      </c>
      <c r="N41" s="370">
        <f t="shared" si="4"/>
        <v>0</v>
      </c>
      <c r="O41" s="370">
        <f t="shared" si="4"/>
        <v>0</v>
      </c>
      <c r="P41" s="370">
        <f t="shared" si="4"/>
        <v>0</v>
      </c>
      <c r="Q41" s="370">
        <f t="shared" si="4"/>
        <v>0</v>
      </c>
      <c r="R41" s="370">
        <f t="shared" si="4"/>
        <v>0</v>
      </c>
      <c r="S41" s="370">
        <f t="shared" si="4"/>
        <v>0</v>
      </c>
      <c r="T41" s="385">
        <f t="shared" si="4"/>
        <v>0</v>
      </c>
      <c r="V41" s="362"/>
      <c r="W41" s="848"/>
      <c r="X41" s="80">
        <f t="shared" si="2"/>
        <v>41462</v>
      </c>
      <c r="Y41" s="563"/>
      <c r="Z41" s="563"/>
      <c r="AA41" s="563"/>
      <c r="AB41" s="886"/>
      <c r="AC41" s="938"/>
      <c r="AD41" s="938"/>
      <c r="AE41" s="938"/>
      <c r="AF41" s="962"/>
      <c r="AG41" s="938"/>
      <c r="AH41" s="938"/>
      <c r="AI41" s="938"/>
      <c r="AJ41" s="886"/>
      <c r="AK41" s="938"/>
      <c r="AL41" s="938"/>
      <c r="AM41" s="938"/>
      <c r="AN41" s="886"/>
      <c r="AO41" s="938"/>
      <c r="AP41" s="938"/>
      <c r="AQ41" s="938"/>
      <c r="AR41" s="886"/>
      <c r="AS41" s="938"/>
      <c r="AT41" s="938"/>
      <c r="AU41" s="938"/>
      <c r="AV41" s="886"/>
      <c r="AW41" s="363"/>
    </row>
    <row r="42" spans="3:49" ht="15.75" customHeight="1" x14ac:dyDescent="0.25">
      <c r="C42" s="362"/>
      <c r="D42" s="282"/>
      <c r="E42" s="282"/>
      <c r="F42" s="282"/>
      <c r="G42" s="282"/>
      <c r="H42" s="282"/>
      <c r="I42" s="282"/>
      <c r="J42" s="282"/>
      <c r="K42" s="282"/>
      <c r="L42" s="282"/>
      <c r="M42" s="282"/>
      <c r="N42" s="282"/>
      <c r="O42" s="282"/>
      <c r="P42" s="282"/>
      <c r="Q42" s="282"/>
      <c r="R42" s="282"/>
      <c r="S42" s="282"/>
      <c r="T42" s="363"/>
      <c r="U42" s="282"/>
      <c r="V42" s="362"/>
      <c r="W42" s="848"/>
      <c r="X42" s="80">
        <f t="shared" si="2"/>
        <v>41493</v>
      </c>
      <c r="Y42" s="563"/>
      <c r="Z42" s="563"/>
      <c r="AA42" s="563"/>
      <c r="AB42" s="886"/>
      <c r="AC42" s="938"/>
      <c r="AD42" s="938"/>
      <c r="AE42" s="938"/>
      <c r="AF42" s="962"/>
      <c r="AG42" s="938"/>
      <c r="AH42" s="938"/>
      <c r="AI42" s="938"/>
      <c r="AJ42" s="886"/>
      <c r="AK42" s="938"/>
      <c r="AL42" s="938"/>
      <c r="AM42" s="938"/>
      <c r="AN42" s="886"/>
      <c r="AO42" s="938"/>
      <c r="AP42" s="938"/>
      <c r="AQ42" s="938"/>
      <c r="AR42" s="886"/>
      <c r="AS42" s="938"/>
      <c r="AT42" s="938"/>
      <c r="AU42" s="938"/>
      <c r="AV42" s="886"/>
      <c r="AW42" s="363"/>
    </row>
    <row r="43" spans="3:49" ht="15.75" customHeight="1" thickBot="1" x14ac:dyDescent="0.3">
      <c r="C43" s="374"/>
      <c r="D43" s="377"/>
      <c r="E43" s="377"/>
      <c r="F43" s="377"/>
      <c r="G43" s="377"/>
      <c r="H43" s="377"/>
      <c r="I43" s="377"/>
      <c r="J43" s="377"/>
      <c r="K43" s="377"/>
      <c r="L43" s="377"/>
      <c r="M43" s="377"/>
      <c r="N43" s="377"/>
      <c r="O43" s="377"/>
      <c r="P43" s="377"/>
      <c r="Q43" s="377"/>
      <c r="R43" s="377"/>
      <c r="S43" s="377"/>
      <c r="T43" s="378"/>
      <c r="U43" s="282"/>
      <c r="V43" s="362"/>
      <c r="W43" s="848"/>
      <c r="X43" s="80">
        <f t="shared" si="2"/>
        <v>41524</v>
      </c>
      <c r="Y43" s="563"/>
      <c r="Z43" s="563"/>
      <c r="AA43" s="563"/>
      <c r="AB43" s="886"/>
      <c r="AC43" s="938"/>
      <c r="AD43" s="938"/>
      <c r="AE43" s="938"/>
      <c r="AF43" s="962"/>
      <c r="AG43" s="938"/>
      <c r="AH43" s="938"/>
      <c r="AI43" s="938"/>
      <c r="AJ43" s="886"/>
      <c r="AK43" s="938"/>
      <c r="AL43" s="938"/>
      <c r="AM43" s="938"/>
      <c r="AN43" s="886"/>
      <c r="AO43" s="938"/>
      <c r="AP43" s="938"/>
      <c r="AQ43" s="938"/>
      <c r="AR43" s="886"/>
      <c r="AS43" s="938"/>
      <c r="AT43" s="938"/>
      <c r="AU43" s="938"/>
      <c r="AV43" s="886"/>
      <c r="AW43" s="363"/>
    </row>
    <row r="44" spans="3:49" ht="15.75" customHeight="1" x14ac:dyDescent="0.25">
      <c r="V44" s="362"/>
      <c r="W44" s="848"/>
      <c r="X44" s="80">
        <f t="shared" si="2"/>
        <v>41555</v>
      </c>
      <c r="Y44" s="564"/>
      <c r="Z44" s="564"/>
      <c r="AA44" s="564"/>
      <c r="AB44" s="887"/>
      <c r="AC44" s="938"/>
      <c r="AD44" s="938"/>
      <c r="AE44" s="938"/>
      <c r="AF44" s="962"/>
      <c r="AG44" s="938"/>
      <c r="AH44" s="938"/>
      <c r="AI44" s="938"/>
      <c r="AJ44" s="886"/>
      <c r="AK44" s="938"/>
      <c r="AL44" s="938"/>
      <c r="AM44" s="938"/>
      <c r="AN44" s="886"/>
      <c r="AO44" s="938"/>
      <c r="AP44" s="938"/>
      <c r="AQ44" s="938"/>
      <c r="AR44" s="886"/>
      <c r="AS44" s="938"/>
      <c r="AT44" s="938"/>
      <c r="AU44" s="938"/>
      <c r="AV44" s="886"/>
      <c r="AW44" s="363"/>
    </row>
    <row r="45" spans="3:49" ht="15.75" customHeight="1" x14ac:dyDescent="0.25">
      <c r="D45" s="386" t="s">
        <v>117</v>
      </c>
      <c r="E45" s="387"/>
      <c r="F45" s="387"/>
      <c r="G45" s="387"/>
      <c r="H45" s="387"/>
      <c r="I45" s="387"/>
      <c r="J45" s="387"/>
      <c r="K45" s="387"/>
      <c r="L45" s="387"/>
      <c r="M45" s="387"/>
      <c r="N45" s="387"/>
      <c r="O45" s="387"/>
      <c r="V45" s="362"/>
      <c r="W45" s="848"/>
      <c r="X45" s="80">
        <f t="shared" si="2"/>
        <v>41586</v>
      </c>
      <c r="Y45" s="13"/>
      <c r="Z45" s="13"/>
      <c r="AA45" s="13"/>
      <c r="AB45" s="166">
        <f>(Y45-AA45)*0.05</f>
        <v>0</v>
      </c>
      <c r="AC45" s="939"/>
      <c r="AD45" s="939"/>
      <c r="AE45" s="939"/>
      <c r="AF45" s="963"/>
      <c r="AG45" s="938"/>
      <c r="AH45" s="938"/>
      <c r="AI45" s="938"/>
      <c r="AJ45" s="886"/>
      <c r="AK45" s="938"/>
      <c r="AL45" s="938"/>
      <c r="AM45" s="938"/>
      <c r="AN45" s="886"/>
      <c r="AO45" s="938"/>
      <c r="AP45" s="938"/>
      <c r="AQ45" s="938"/>
      <c r="AR45" s="886"/>
      <c r="AS45" s="938"/>
      <c r="AT45" s="938"/>
      <c r="AU45" s="938"/>
      <c r="AV45" s="886"/>
      <c r="AW45" s="363"/>
    </row>
    <row r="46" spans="3:49" x14ac:dyDescent="0.25">
      <c r="D46" s="672" t="s">
        <v>61</v>
      </c>
      <c r="E46" s="847"/>
      <c r="F46" s="847"/>
      <c r="G46" s="847"/>
      <c r="H46" s="847"/>
      <c r="I46" s="847"/>
      <c r="J46" s="847"/>
      <c r="K46" s="847"/>
      <c r="L46" s="847"/>
      <c r="M46" s="847"/>
      <c r="N46" s="847"/>
      <c r="O46" s="847"/>
      <c r="P46" s="613"/>
      <c r="Q46" s="614"/>
      <c r="V46" s="362"/>
      <c r="W46" s="848"/>
      <c r="X46" s="80">
        <f t="shared" si="2"/>
        <v>41617</v>
      </c>
      <c r="Y46" s="13"/>
      <c r="Z46" s="13"/>
      <c r="AA46" s="13"/>
      <c r="AB46" s="166">
        <f>(Y46-AA46)*0.1</f>
        <v>0</v>
      </c>
      <c r="AC46" s="13"/>
      <c r="AD46" s="13"/>
      <c r="AE46" s="13"/>
      <c r="AF46" s="166">
        <f>(AC46-AE46)*0.05</f>
        <v>0</v>
      </c>
      <c r="AG46" s="939"/>
      <c r="AH46" s="939"/>
      <c r="AI46" s="939"/>
      <c r="AJ46" s="887"/>
      <c r="AK46" s="938"/>
      <c r="AL46" s="938"/>
      <c r="AM46" s="938"/>
      <c r="AN46" s="886"/>
      <c r="AO46" s="938"/>
      <c r="AP46" s="938"/>
      <c r="AQ46" s="938"/>
      <c r="AR46" s="886"/>
      <c r="AS46" s="938"/>
      <c r="AT46" s="938"/>
      <c r="AU46" s="938"/>
      <c r="AV46" s="886"/>
      <c r="AW46" s="363"/>
    </row>
    <row r="47" spans="3:49" ht="15.75" customHeight="1" x14ac:dyDescent="0.25">
      <c r="D47" s="883" t="s">
        <v>57</v>
      </c>
      <c r="E47" s="850"/>
      <c r="F47" s="850"/>
      <c r="G47" s="850"/>
      <c r="H47" s="850"/>
      <c r="I47" s="850"/>
      <c r="J47" s="850"/>
      <c r="K47" s="850"/>
      <c r="L47" s="850"/>
      <c r="M47" s="850"/>
      <c r="N47" s="850"/>
      <c r="O47" s="850"/>
      <c r="P47" s="576"/>
      <c r="Q47" s="851"/>
      <c r="V47" s="362"/>
      <c r="W47" s="848"/>
      <c r="X47" s="80">
        <f t="shared" si="2"/>
        <v>41648</v>
      </c>
      <c r="Y47" s="13"/>
      <c r="Z47" s="13"/>
      <c r="AA47" s="13"/>
      <c r="AB47" s="166">
        <f>(Y47-AA47)*0.15</f>
        <v>0</v>
      </c>
      <c r="AC47" s="13"/>
      <c r="AD47" s="13"/>
      <c r="AE47" s="13"/>
      <c r="AF47" s="166">
        <f>(AC47-AE47)*0.1</f>
        <v>0</v>
      </c>
      <c r="AG47" s="13"/>
      <c r="AH47" s="13"/>
      <c r="AI47" s="13"/>
      <c r="AJ47" s="166">
        <f>(AG47-AI47)*0.5</f>
        <v>0</v>
      </c>
      <c r="AK47" s="939"/>
      <c r="AL47" s="939"/>
      <c r="AM47" s="939"/>
      <c r="AN47" s="887"/>
      <c r="AO47" s="938"/>
      <c r="AP47" s="938"/>
      <c r="AQ47" s="938"/>
      <c r="AR47" s="886"/>
      <c r="AS47" s="938"/>
      <c r="AT47" s="938"/>
      <c r="AU47" s="938"/>
      <c r="AV47" s="886"/>
      <c r="AW47" s="363"/>
    </row>
    <row r="48" spans="3:49" ht="15.75" customHeight="1" x14ac:dyDescent="0.25">
      <c r="D48" s="884" t="s">
        <v>58</v>
      </c>
      <c r="E48" s="854"/>
      <c r="F48" s="854"/>
      <c r="G48" s="854"/>
      <c r="H48" s="854"/>
      <c r="I48" s="854"/>
      <c r="J48" s="854"/>
      <c r="K48" s="854"/>
      <c r="L48" s="854"/>
      <c r="M48" s="854"/>
      <c r="N48" s="854"/>
      <c r="O48" s="854"/>
      <c r="P48" s="531"/>
      <c r="Q48" s="617"/>
      <c r="V48" s="362"/>
      <c r="W48" s="848"/>
      <c r="X48" s="80">
        <f t="shared" si="2"/>
        <v>41679</v>
      </c>
      <c r="Y48" s="13"/>
      <c r="Z48" s="13"/>
      <c r="AA48" s="13"/>
      <c r="AB48" s="166">
        <f>(Y48-AA48)*0.2</f>
        <v>0</v>
      </c>
      <c r="AC48" s="13"/>
      <c r="AD48" s="13"/>
      <c r="AE48" s="13"/>
      <c r="AF48" s="166">
        <f>(AC48-AE48)*0.15</f>
        <v>0</v>
      </c>
      <c r="AG48" s="13"/>
      <c r="AH48" s="13"/>
      <c r="AI48" s="13"/>
      <c r="AJ48" s="166">
        <f>(AG48-AI48)*0.1</f>
        <v>0</v>
      </c>
      <c r="AK48" s="13"/>
      <c r="AL48" s="13"/>
      <c r="AM48" s="13"/>
      <c r="AN48" s="166">
        <f>(AK48-AM48)*0.05</f>
        <v>0</v>
      </c>
      <c r="AO48" s="939"/>
      <c r="AP48" s="939"/>
      <c r="AQ48" s="939"/>
      <c r="AR48" s="887"/>
      <c r="AS48" s="938"/>
      <c r="AT48" s="938"/>
      <c r="AU48" s="938"/>
      <c r="AV48" s="886"/>
      <c r="AW48" s="363"/>
    </row>
    <row r="49" spans="4:49" x14ac:dyDescent="0.25">
      <c r="D49" s="215" t="s">
        <v>49</v>
      </c>
      <c r="E49" s="681" t="s">
        <v>80</v>
      </c>
      <c r="F49" s="682"/>
      <c r="G49" s="682"/>
      <c r="H49" s="682"/>
      <c r="I49" s="682"/>
      <c r="J49" s="682"/>
      <c r="K49" s="682"/>
      <c r="L49" s="682"/>
      <c r="M49" s="857"/>
      <c r="N49" s="857"/>
      <c r="O49" s="857"/>
      <c r="P49" s="858"/>
      <c r="Q49" s="859"/>
      <c r="V49" s="362"/>
      <c r="W49" s="848"/>
      <c r="X49" s="80">
        <f t="shared" si="2"/>
        <v>41710</v>
      </c>
      <c r="Y49" s="13"/>
      <c r="Z49" s="13"/>
      <c r="AA49" s="13"/>
      <c r="AB49" s="166">
        <f>(Y49-AA49)*0.25</f>
        <v>0</v>
      </c>
      <c r="AC49" s="13"/>
      <c r="AD49" s="13"/>
      <c r="AE49" s="13"/>
      <c r="AF49" s="166">
        <f>(AC49-AE49)*0.2</f>
        <v>0</v>
      </c>
      <c r="AG49" s="13"/>
      <c r="AH49" s="13"/>
      <c r="AI49" s="13"/>
      <c r="AJ49" s="166">
        <f>(AG49-AI49)*0.15</f>
        <v>0</v>
      </c>
      <c r="AK49" s="13"/>
      <c r="AL49" s="13"/>
      <c r="AM49" s="13"/>
      <c r="AN49" s="166">
        <f>(AK49-AM49)*0.1</f>
        <v>0</v>
      </c>
      <c r="AO49" s="13"/>
      <c r="AP49" s="13"/>
      <c r="AQ49" s="13"/>
      <c r="AR49" s="166">
        <f>(AO49-AQ49)*0.05</f>
        <v>0</v>
      </c>
      <c r="AS49" s="939"/>
      <c r="AT49" s="939"/>
      <c r="AU49" s="939"/>
      <c r="AV49" s="887"/>
      <c r="AW49" s="363"/>
    </row>
    <row r="50" spans="4:49" ht="15.75" customHeight="1" x14ac:dyDescent="0.25">
      <c r="D50" s="168" t="s">
        <v>22</v>
      </c>
      <c r="E50" s="622" t="s">
        <v>78</v>
      </c>
      <c r="F50" s="623"/>
      <c r="G50" s="623"/>
      <c r="H50" s="623"/>
      <c r="I50" s="623"/>
      <c r="J50" s="623"/>
      <c r="K50" s="623"/>
      <c r="L50" s="623"/>
      <c r="M50" s="857"/>
      <c r="N50" s="857"/>
      <c r="O50" s="857"/>
      <c r="P50" s="858"/>
      <c r="Q50" s="859"/>
      <c r="V50" s="362"/>
      <c r="W50" s="848"/>
      <c r="X50" s="80">
        <f t="shared" si="2"/>
        <v>41741</v>
      </c>
      <c r="Y50" s="22"/>
      <c r="Z50" s="22"/>
      <c r="AA50" s="22"/>
      <c r="AB50" s="190">
        <f>(Y50-AA50)*0.3</f>
        <v>0</v>
      </c>
      <c r="AC50" s="22"/>
      <c r="AD50" s="22"/>
      <c r="AE50" s="22"/>
      <c r="AF50" s="190">
        <f>(AC50-AE50)*0.25</f>
        <v>0</v>
      </c>
      <c r="AG50" s="22"/>
      <c r="AH50" s="22"/>
      <c r="AI50" s="22"/>
      <c r="AJ50" s="190">
        <f>(AG50-AI50)*0.2</f>
        <v>0</v>
      </c>
      <c r="AK50" s="22"/>
      <c r="AL50" s="22"/>
      <c r="AM50" s="22"/>
      <c r="AN50" s="190">
        <f>(AK50-AM50)*0.15</f>
        <v>0</v>
      </c>
      <c r="AO50" s="22"/>
      <c r="AP50" s="22"/>
      <c r="AQ50" s="22"/>
      <c r="AR50" s="190">
        <f>(AO50-AQ50)*0.1</f>
        <v>0</v>
      </c>
      <c r="AS50" s="22"/>
      <c r="AT50" s="22"/>
      <c r="AU50" s="22"/>
      <c r="AV50" s="190">
        <f>(AS50-AU50)*0.05</f>
        <v>0</v>
      </c>
      <c r="AW50" s="363"/>
    </row>
    <row r="51" spans="4:49" x14ac:dyDescent="0.25">
      <c r="D51" s="880" t="s">
        <v>55</v>
      </c>
      <c r="E51" s="661" t="s">
        <v>79</v>
      </c>
      <c r="F51" s="662"/>
      <c r="G51" s="662"/>
      <c r="H51" s="662"/>
      <c r="I51" s="662"/>
      <c r="J51" s="662"/>
      <c r="K51" s="662"/>
      <c r="L51" s="662"/>
      <c r="M51" s="847"/>
      <c r="N51" s="847"/>
      <c r="O51" s="847"/>
      <c r="P51" s="613"/>
      <c r="Q51" s="614"/>
      <c r="V51" s="362"/>
      <c r="W51" s="848"/>
      <c r="X51" s="80">
        <f t="shared" si="2"/>
        <v>41772</v>
      </c>
      <c r="Y51" s="22"/>
      <c r="Z51" s="22"/>
      <c r="AA51" s="22"/>
      <c r="AB51" s="190">
        <f>(Y51-AA51)*0.35</f>
        <v>0</v>
      </c>
      <c r="AC51" s="22"/>
      <c r="AD51" s="22"/>
      <c r="AE51" s="22"/>
      <c r="AF51" s="190">
        <f>(AC51-AE51)*0.3</f>
        <v>0</v>
      </c>
      <c r="AG51" s="22"/>
      <c r="AH51" s="22"/>
      <c r="AI51" s="22"/>
      <c r="AJ51" s="190">
        <f t="shared" ref="AJ51" si="5">(AG51-AI51)*0.25</f>
        <v>0</v>
      </c>
      <c r="AK51" s="22"/>
      <c r="AL51" s="22"/>
      <c r="AM51" s="22"/>
      <c r="AN51" s="190">
        <f>(AK51-AM51)*0.2</f>
        <v>0</v>
      </c>
      <c r="AO51" s="22"/>
      <c r="AP51" s="22"/>
      <c r="AQ51" s="22"/>
      <c r="AR51" s="190">
        <f>(AO51-AQ51)*0.15</f>
        <v>0</v>
      </c>
      <c r="AS51" s="22"/>
      <c r="AT51" s="22"/>
      <c r="AU51" s="22"/>
      <c r="AV51" s="190">
        <f>(AS51-AU51)*0.1</f>
        <v>0</v>
      </c>
      <c r="AW51" s="363"/>
    </row>
    <row r="52" spans="4:49" x14ac:dyDescent="0.25">
      <c r="D52" s="881"/>
      <c r="E52" s="664" t="s">
        <v>15</v>
      </c>
      <c r="F52" s="665"/>
      <c r="G52" s="665"/>
      <c r="H52" s="665"/>
      <c r="I52" s="665"/>
      <c r="J52" s="665"/>
      <c r="K52" s="665"/>
      <c r="L52" s="665"/>
      <c r="M52" s="850"/>
      <c r="N52" s="850"/>
      <c r="O52" s="850"/>
      <c r="P52" s="576"/>
      <c r="Q52" s="851"/>
      <c r="V52" s="362"/>
      <c r="W52" s="848"/>
      <c r="X52" s="80">
        <f t="shared" si="2"/>
        <v>41803</v>
      </c>
      <c r="Y52" s="22"/>
      <c r="Z52" s="22"/>
      <c r="AA52" s="22"/>
      <c r="AB52" s="190">
        <f>(Y52-AA52)*0.4</f>
        <v>0</v>
      </c>
      <c r="AC52" s="22"/>
      <c r="AD52" s="22"/>
      <c r="AE52" s="22"/>
      <c r="AF52" s="190">
        <f>(AC52-AE52)*0.35</f>
        <v>0</v>
      </c>
      <c r="AG52" s="22"/>
      <c r="AH52" s="22"/>
      <c r="AI52" s="22"/>
      <c r="AJ52" s="190">
        <f>(AG52-AI52)*0.3</f>
        <v>0</v>
      </c>
      <c r="AK52" s="22"/>
      <c r="AL52" s="22"/>
      <c r="AM52" s="22"/>
      <c r="AN52" s="190">
        <f>(AK52-AM52)*0.25</f>
        <v>0</v>
      </c>
      <c r="AO52" s="22"/>
      <c r="AP52" s="22"/>
      <c r="AQ52" s="22"/>
      <c r="AR52" s="190">
        <f>(AO52-AQ52)*0.2</f>
        <v>0</v>
      </c>
      <c r="AS52" s="22"/>
      <c r="AT52" s="22"/>
      <c r="AU52" s="22"/>
      <c r="AV52" s="190">
        <f>(AS52-AU52)*0.15</f>
        <v>0</v>
      </c>
      <c r="AW52" s="363"/>
    </row>
    <row r="53" spans="4:49" x14ac:dyDescent="0.25">
      <c r="D53" s="881"/>
      <c r="E53" s="664" t="s">
        <v>16</v>
      </c>
      <c r="F53" s="665"/>
      <c r="G53" s="665"/>
      <c r="H53" s="665"/>
      <c r="I53" s="665"/>
      <c r="J53" s="665"/>
      <c r="K53" s="665"/>
      <c r="L53" s="665"/>
      <c r="M53" s="850"/>
      <c r="N53" s="850"/>
      <c r="O53" s="850"/>
      <c r="P53" s="576"/>
      <c r="Q53" s="851"/>
      <c r="V53" s="362"/>
      <c r="W53" s="848"/>
      <c r="X53" s="80">
        <f t="shared" si="2"/>
        <v>41834</v>
      </c>
      <c r="Y53" s="23"/>
      <c r="Z53" s="23"/>
      <c r="AA53" s="23"/>
      <c r="AB53" s="191">
        <f>(Y53-AA53)*0.4</f>
        <v>0</v>
      </c>
      <c r="AC53" s="22"/>
      <c r="AD53" s="22"/>
      <c r="AE53" s="22"/>
      <c r="AF53" s="190">
        <f>(AC53-AE53)*0.4</f>
        <v>0</v>
      </c>
      <c r="AG53" s="22"/>
      <c r="AH53" s="22"/>
      <c r="AI53" s="22"/>
      <c r="AJ53" s="190">
        <f>(AG53-AI53)*0.35</f>
        <v>0</v>
      </c>
      <c r="AK53" s="22"/>
      <c r="AL53" s="22"/>
      <c r="AM53" s="22"/>
      <c r="AN53" s="190">
        <f>(AK53-AM53)*0.3</f>
        <v>0</v>
      </c>
      <c r="AO53" s="22"/>
      <c r="AP53" s="22"/>
      <c r="AQ53" s="22"/>
      <c r="AR53" s="190">
        <f>(AO53-AQ53)*0.25</f>
        <v>0</v>
      </c>
      <c r="AS53" s="22"/>
      <c r="AT53" s="22"/>
      <c r="AU53" s="22"/>
      <c r="AV53" s="190">
        <f>(AS53-AU53)*0.2</f>
        <v>0</v>
      </c>
      <c r="AW53" s="363"/>
    </row>
    <row r="54" spans="4:49" x14ac:dyDescent="0.25">
      <c r="D54" s="881"/>
      <c r="E54" s="667" t="s">
        <v>217</v>
      </c>
      <c r="F54" s="668"/>
      <c r="G54" s="668"/>
      <c r="H54" s="668"/>
      <c r="I54" s="668"/>
      <c r="J54" s="668"/>
      <c r="K54" s="668"/>
      <c r="L54" s="668"/>
      <c r="M54" s="668"/>
      <c r="N54" s="668"/>
      <c r="O54" s="668"/>
      <c r="P54" s="668"/>
      <c r="Q54" s="669"/>
      <c r="V54" s="362"/>
      <c r="W54" s="848"/>
      <c r="X54" s="80">
        <f t="shared" ref="X54" si="6">X53+31</f>
        <v>41865</v>
      </c>
      <c r="Y54" s="23"/>
      <c r="Z54" s="23"/>
      <c r="AA54" s="23"/>
      <c r="AB54" s="191">
        <f t="shared" ref="AB54" si="7">(Y54-AA54)*0.4</f>
        <v>0</v>
      </c>
      <c r="AC54" s="23"/>
      <c r="AD54" s="23"/>
      <c r="AE54" s="23"/>
      <c r="AF54" s="191">
        <f t="shared" ref="AF54" si="8">(AC54-AE54)*0.4</f>
        <v>0</v>
      </c>
      <c r="AG54" s="22"/>
      <c r="AH54" s="22"/>
      <c r="AI54" s="22"/>
      <c r="AJ54" s="190">
        <f>(AG54-AI54)*0.4</f>
        <v>0</v>
      </c>
      <c r="AK54" s="22"/>
      <c r="AL54" s="22"/>
      <c r="AM54" s="22"/>
      <c r="AN54" s="190">
        <f>(AK54-AM54)*0.35</f>
        <v>0</v>
      </c>
      <c r="AO54" s="22"/>
      <c r="AP54" s="22"/>
      <c r="AQ54" s="22"/>
      <c r="AR54" s="190">
        <f>(AO54-AQ54)*0.3</f>
        <v>0</v>
      </c>
      <c r="AS54" s="22"/>
      <c r="AT54" s="22"/>
      <c r="AU54" s="22"/>
      <c r="AV54" s="190">
        <f>(AS54-AU54)*0.25</f>
        <v>0</v>
      </c>
      <c r="AW54" s="363"/>
    </row>
    <row r="55" spans="4:49" ht="33.75" customHeight="1" x14ac:dyDescent="0.25">
      <c r="D55" s="881"/>
      <c r="E55" s="667" t="s">
        <v>218</v>
      </c>
      <c r="F55" s="636"/>
      <c r="G55" s="636"/>
      <c r="H55" s="636"/>
      <c r="I55" s="636"/>
      <c r="J55" s="636"/>
      <c r="K55" s="636"/>
      <c r="L55" s="636"/>
      <c r="M55" s="636"/>
      <c r="N55" s="636"/>
      <c r="O55" s="636"/>
      <c r="P55" s="636"/>
      <c r="Q55" s="637"/>
      <c r="V55" s="362"/>
      <c r="W55" s="848"/>
      <c r="X55" s="80">
        <f t="shared" ref="X55:X80" si="9">X54+31</f>
        <v>41896</v>
      </c>
      <c r="Y55" s="23"/>
      <c r="Z55" s="23"/>
      <c r="AA55" s="23"/>
      <c r="AB55" s="191">
        <f t="shared" ref="AB55:AB68" si="10">(Y55-AA55)*0.4</f>
        <v>0</v>
      </c>
      <c r="AC55" s="23"/>
      <c r="AD55" s="23"/>
      <c r="AE55" s="23"/>
      <c r="AF55" s="191">
        <f t="shared" ref="AF55:AF68" si="11">(AC55-AE55)*0.4</f>
        <v>0</v>
      </c>
      <c r="AG55" s="23"/>
      <c r="AH55" s="23"/>
      <c r="AI55" s="23"/>
      <c r="AJ55" s="191">
        <f t="shared" ref="AJ55:AJ68" si="12">(AG55-AI55)*0.4</f>
        <v>0</v>
      </c>
      <c r="AK55" s="22"/>
      <c r="AL55" s="22"/>
      <c r="AM55" s="22"/>
      <c r="AN55" s="190">
        <f>(AK55-AM55)*0.4</f>
        <v>0</v>
      </c>
      <c r="AO55" s="22"/>
      <c r="AP55" s="22"/>
      <c r="AQ55" s="22"/>
      <c r="AR55" s="190">
        <f>(AO55-AQ55)*0.35</f>
        <v>0</v>
      </c>
      <c r="AS55" s="22"/>
      <c r="AT55" s="22"/>
      <c r="AU55" s="22"/>
      <c r="AV55" s="190">
        <f>(AS55-AU55)*0.3</f>
        <v>0</v>
      </c>
      <c r="AW55" s="363"/>
    </row>
    <row r="56" spans="4:49" x14ac:dyDescent="0.25">
      <c r="D56" s="881"/>
      <c r="E56" s="664" t="s">
        <v>54</v>
      </c>
      <c r="F56" s="665"/>
      <c r="G56" s="665"/>
      <c r="H56" s="665"/>
      <c r="I56" s="665"/>
      <c r="J56" s="665"/>
      <c r="K56" s="665"/>
      <c r="L56" s="665"/>
      <c r="M56" s="850"/>
      <c r="N56" s="850"/>
      <c r="O56" s="850"/>
      <c r="P56" s="576"/>
      <c r="Q56" s="851"/>
      <c r="V56" s="362"/>
      <c r="W56" s="848"/>
      <c r="X56" s="80">
        <f t="shared" si="9"/>
        <v>41927</v>
      </c>
      <c r="Y56" s="23"/>
      <c r="Z56" s="23"/>
      <c r="AA56" s="23"/>
      <c r="AB56" s="191">
        <f t="shared" si="10"/>
        <v>0</v>
      </c>
      <c r="AC56" s="23"/>
      <c r="AD56" s="23"/>
      <c r="AE56" s="23"/>
      <c r="AF56" s="191">
        <f t="shared" si="11"/>
        <v>0</v>
      </c>
      <c r="AG56" s="23"/>
      <c r="AH56" s="23"/>
      <c r="AI56" s="23"/>
      <c r="AJ56" s="191">
        <f t="shared" si="12"/>
        <v>0</v>
      </c>
      <c r="AK56" s="23"/>
      <c r="AL56" s="23"/>
      <c r="AM56" s="23"/>
      <c r="AN56" s="191">
        <f t="shared" ref="AN56:AN68" si="13">(AK56-AM56)*0.4</f>
        <v>0</v>
      </c>
      <c r="AO56" s="22"/>
      <c r="AP56" s="22"/>
      <c r="AQ56" s="22"/>
      <c r="AR56" s="190">
        <f>(AO56-AQ56)*0.4</f>
        <v>0</v>
      </c>
      <c r="AS56" s="22"/>
      <c r="AT56" s="22"/>
      <c r="AU56" s="22"/>
      <c r="AV56" s="190">
        <f>(AS56-AU56)*0.35</f>
        <v>0</v>
      </c>
      <c r="AW56" s="363"/>
    </row>
    <row r="57" spans="4:49" x14ac:dyDescent="0.25">
      <c r="D57" s="882"/>
      <c r="E57" s="876" t="s">
        <v>62</v>
      </c>
      <c r="F57" s="877"/>
      <c r="G57" s="877"/>
      <c r="H57" s="877"/>
      <c r="I57" s="877"/>
      <c r="J57" s="877"/>
      <c r="K57" s="877"/>
      <c r="L57" s="877"/>
      <c r="M57" s="854"/>
      <c r="N57" s="854"/>
      <c r="O57" s="854"/>
      <c r="P57" s="531"/>
      <c r="Q57" s="617"/>
      <c r="V57" s="362"/>
      <c r="W57" s="848"/>
      <c r="X57" s="80">
        <f t="shared" si="9"/>
        <v>41958</v>
      </c>
      <c r="Y57" s="23"/>
      <c r="Z57" s="23"/>
      <c r="AA57" s="23"/>
      <c r="AB57" s="191">
        <f t="shared" si="10"/>
        <v>0</v>
      </c>
      <c r="AC57" s="23"/>
      <c r="AD57" s="23"/>
      <c r="AE57" s="23"/>
      <c r="AF57" s="191">
        <f t="shared" si="11"/>
        <v>0</v>
      </c>
      <c r="AG57" s="23"/>
      <c r="AH57" s="23"/>
      <c r="AI57" s="23"/>
      <c r="AJ57" s="191">
        <f t="shared" si="12"/>
        <v>0</v>
      </c>
      <c r="AK57" s="23"/>
      <c r="AL57" s="23"/>
      <c r="AM57" s="23"/>
      <c r="AN57" s="191">
        <f t="shared" si="13"/>
        <v>0</v>
      </c>
      <c r="AO57" s="31"/>
      <c r="AP57" s="31"/>
      <c r="AQ57" s="31"/>
      <c r="AR57" s="191">
        <f t="shared" ref="AR57:AR68" si="14">(AO57-AQ57)*0.4</f>
        <v>0</v>
      </c>
      <c r="AS57" s="22"/>
      <c r="AT57" s="22"/>
      <c r="AU57" s="22"/>
      <c r="AV57" s="190">
        <f>(AS57-AU57)*0.4</f>
        <v>0</v>
      </c>
      <c r="AW57" s="363"/>
    </row>
    <row r="58" spans="4:49" x14ac:dyDescent="0.25">
      <c r="D58" s="641" t="s">
        <v>20</v>
      </c>
      <c r="E58" s="644" t="s">
        <v>97</v>
      </c>
      <c r="F58" s="645"/>
      <c r="G58" s="645"/>
      <c r="H58" s="645"/>
      <c r="I58" s="645"/>
      <c r="J58" s="645"/>
      <c r="K58" s="645"/>
      <c r="L58" s="645"/>
      <c r="M58" s="847"/>
      <c r="N58" s="847"/>
      <c r="O58" s="847"/>
      <c r="P58" s="613"/>
      <c r="Q58" s="614"/>
      <c r="V58" s="362"/>
      <c r="W58" s="848"/>
      <c r="X58" s="80">
        <f t="shared" si="9"/>
        <v>41989</v>
      </c>
      <c r="Y58" s="23"/>
      <c r="Z58" s="23"/>
      <c r="AA58" s="23"/>
      <c r="AB58" s="191">
        <f t="shared" si="10"/>
        <v>0</v>
      </c>
      <c r="AC58" s="23"/>
      <c r="AD58" s="23"/>
      <c r="AE58" s="23"/>
      <c r="AF58" s="191">
        <f t="shared" si="11"/>
        <v>0</v>
      </c>
      <c r="AG58" s="23"/>
      <c r="AH58" s="23"/>
      <c r="AI58" s="23"/>
      <c r="AJ58" s="191">
        <f t="shared" si="12"/>
        <v>0</v>
      </c>
      <c r="AK58" s="23"/>
      <c r="AL58" s="23"/>
      <c r="AM58" s="23"/>
      <c r="AN58" s="191">
        <f t="shared" si="13"/>
        <v>0</v>
      </c>
      <c r="AO58" s="31"/>
      <c r="AP58" s="31"/>
      <c r="AQ58" s="31"/>
      <c r="AR58" s="191">
        <f t="shared" si="14"/>
        <v>0</v>
      </c>
      <c r="AS58" s="31"/>
      <c r="AT58" s="31"/>
      <c r="AU58" s="31"/>
      <c r="AV58" s="191">
        <f t="shared" ref="AV58:AV67" si="15">(AS58-AU58)*0.4</f>
        <v>0</v>
      </c>
      <c r="AW58" s="363"/>
    </row>
    <row r="59" spans="4:49" x14ac:dyDescent="0.25">
      <c r="D59" s="643"/>
      <c r="E59" s="647" t="s">
        <v>96</v>
      </c>
      <c r="F59" s="850"/>
      <c r="G59" s="850"/>
      <c r="H59" s="850"/>
      <c r="I59" s="850"/>
      <c r="J59" s="850"/>
      <c r="K59" s="850"/>
      <c r="L59" s="850"/>
      <c r="M59" s="850"/>
      <c r="N59" s="850"/>
      <c r="O59" s="850"/>
      <c r="P59" s="576"/>
      <c r="Q59" s="851"/>
      <c r="V59" s="362"/>
      <c r="W59" s="848"/>
      <c r="X59" s="80">
        <f t="shared" si="9"/>
        <v>42020</v>
      </c>
      <c r="Y59" s="23"/>
      <c r="Z59" s="23"/>
      <c r="AA59" s="23"/>
      <c r="AB59" s="191">
        <f t="shared" si="10"/>
        <v>0</v>
      </c>
      <c r="AC59" s="23"/>
      <c r="AD59" s="23"/>
      <c r="AE59" s="23"/>
      <c r="AF59" s="191">
        <f t="shared" si="11"/>
        <v>0</v>
      </c>
      <c r="AG59" s="23"/>
      <c r="AH59" s="23"/>
      <c r="AI59" s="23"/>
      <c r="AJ59" s="191">
        <f t="shared" si="12"/>
        <v>0</v>
      </c>
      <c r="AK59" s="23"/>
      <c r="AL59" s="23"/>
      <c r="AM59" s="23"/>
      <c r="AN59" s="191">
        <f t="shared" si="13"/>
        <v>0</v>
      </c>
      <c r="AO59" s="31"/>
      <c r="AP59" s="31"/>
      <c r="AQ59" s="31"/>
      <c r="AR59" s="191">
        <f t="shared" si="14"/>
        <v>0</v>
      </c>
      <c r="AS59" s="31"/>
      <c r="AT59" s="31"/>
      <c r="AU59" s="31"/>
      <c r="AV59" s="191">
        <f t="shared" si="15"/>
        <v>0</v>
      </c>
      <c r="AW59" s="363"/>
    </row>
    <row r="60" spans="4:49" x14ac:dyDescent="0.25">
      <c r="D60" s="643"/>
      <c r="E60" s="647" t="s">
        <v>99</v>
      </c>
      <c r="F60" s="850"/>
      <c r="G60" s="850"/>
      <c r="H60" s="850"/>
      <c r="I60" s="850"/>
      <c r="J60" s="850"/>
      <c r="K60" s="850"/>
      <c r="L60" s="850"/>
      <c r="M60" s="850"/>
      <c r="N60" s="850"/>
      <c r="O60" s="850"/>
      <c r="P60" s="576"/>
      <c r="Q60" s="851"/>
      <c r="V60" s="362"/>
      <c r="W60" s="848"/>
      <c r="X60" s="80">
        <f t="shared" si="9"/>
        <v>42051</v>
      </c>
      <c r="Y60" s="23"/>
      <c r="Z60" s="23"/>
      <c r="AA60" s="23"/>
      <c r="AB60" s="191">
        <f t="shared" si="10"/>
        <v>0</v>
      </c>
      <c r="AC60" s="23"/>
      <c r="AD60" s="23"/>
      <c r="AE60" s="23"/>
      <c r="AF60" s="191">
        <f t="shared" si="11"/>
        <v>0</v>
      </c>
      <c r="AG60" s="23"/>
      <c r="AH60" s="23"/>
      <c r="AI60" s="23"/>
      <c r="AJ60" s="191">
        <f t="shared" si="12"/>
        <v>0</v>
      </c>
      <c r="AK60" s="23"/>
      <c r="AL60" s="23"/>
      <c r="AM60" s="23"/>
      <c r="AN60" s="191">
        <f t="shared" si="13"/>
        <v>0</v>
      </c>
      <c r="AO60" s="31"/>
      <c r="AP60" s="31"/>
      <c r="AQ60" s="31"/>
      <c r="AR60" s="191">
        <f t="shared" si="14"/>
        <v>0</v>
      </c>
      <c r="AS60" s="31"/>
      <c r="AT60" s="31"/>
      <c r="AU60" s="31"/>
      <c r="AV60" s="191">
        <f t="shared" si="15"/>
        <v>0</v>
      </c>
      <c r="AW60" s="363"/>
    </row>
    <row r="61" spans="4:49" x14ac:dyDescent="0.25">
      <c r="D61" s="643"/>
      <c r="E61" s="852" t="s">
        <v>98</v>
      </c>
      <c r="F61" s="853"/>
      <c r="G61" s="853"/>
      <c r="H61" s="853"/>
      <c r="I61" s="853"/>
      <c r="J61" s="853"/>
      <c r="K61" s="853"/>
      <c r="L61" s="853"/>
      <c r="M61" s="854"/>
      <c r="N61" s="854"/>
      <c r="O61" s="854"/>
      <c r="P61" s="531"/>
      <c r="Q61" s="617"/>
      <c r="V61" s="362"/>
      <c r="W61" s="848"/>
      <c r="X61" s="80">
        <f t="shared" si="9"/>
        <v>42082</v>
      </c>
      <c r="Y61" s="23"/>
      <c r="Z61" s="23"/>
      <c r="AA61" s="23"/>
      <c r="AB61" s="191">
        <f t="shared" si="10"/>
        <v>0</v>
      </c>
      <c r="AC61" s="23"/>
      <c r="AD61" s="23"/>
      <c r="AE61" s="23"/>
      <c r="AF61" s="191">
        <f t="shared" si="11"/>
        <v>0</v>
      </c>
      <c r="AG61" s="23"/>
      <c r="AH61" s="23"/>
      <c r="AI61" s="23"/>
      <c r="AJ61" s="191">
        <f t="shared" si="12"/>
        <v>0</v>
      </c>
      <c r="AK61" s="23"/>
      <c r="AL61" s="23"/>
      <c r="AM61" s="23"/>
      <c r="AN61" s="191">
        <f t="shared" si="13"/>
        <v>0</v>
      </c>
      <c r="AO61" s="31"/>
      <c r="AP61" s="31"/>
      <c r="AQ61" s="31"/>
      <c r="AR61" s="191">
        <f t="shared" si="14"/>
        <v>0</v>
      </c>
      <c r="AS61" s="31"/>
      <c r="AT61" s="31"/>
      <c r="AU61" s="31"/>
      <c r="AV61" s="191">
        <f t="shared" si="15"/>
        <v>0</v>
      </c>
      <c r="AW61" s="363"/>
    </row>
    <row r="62" spans="4:49" x14ac:dyDescent="0.25">
      <c r="D62" s="641" t="s">
        <v>21</v>
      </c>
      <c r="E62" s="855" t="s">
        <v>101</v>
      </c>
      <c r="F62" s="856"/>
      <c r="G62" s="856"/>
      <c r="H62" s="856"/>
      <c r="I62" s="856"/>
      <c r="J62" s="856"/>
      <c r="K62" s="856"/>
      <c r="L62" s="856"/>
      <c r="M62" s="847"/>
      <c r="N62" s="847"/>
      <c r="O62" s="847"/>
      <c r="P62" s="613"/>
      <c r="Q62" s="614"/>
      <c r="V62" s="362"/>
      <c r="W62" s="848"/>
      <c r="X62" s="80">
        <f t="shared" si="9"/>
        <v>42113</v>
      </c>
      <c r="Y62" s="23"/>
      <c r="Z62" s="23"/>
      <c r="AA62" s="23"/>
      <c r="AB62" s="191">
        <f t="shared" si="10"/>
        <v>0</v>
      </c>
      <c r="AC62" s="23"/>
      <c r="AD62" s="23"/>
      <c r="AE62" s="23"/>
      <c r="AF62" s="191">
        <f t="shared" si="11"/>
        <v>0</v>
      </c>
      <c r="AG62" s="23"/>
      <c r="AH62" s="23"/>
      <c r="AI62" s="23"/>
      <c r="AJ62" s="191">
        <f t="shared" si="12"/>
        <v>0</v>
      </c>
      <c r="AK62" s="23"/>
      <c r="AL62" s="23"/>
      <c r="AM62" s="23"/>
      <c r="AN62" s="191">
        <f t="shared" si="13"/>
        <v>0</v>
      </c>
      <c r="AO62" s="31"/>
      <c r="AP62" s="31"/>
      <c r="AQ62" s="31"/>
      <c r="AR62" s="191">
        <f t="shared" si="14"/>
        <v>0</v>
      </c>
      <c r="AS62" s="31"/>
      <c r="AT62" s="31"/>
      <c r="AU62" s="31"/>
      <c r="AV62" s="191">
        <f t="shared" si="15"/>
        <v>0</v>
      </c>
      <c r="AW62" s="363"/>
    </row>
    <row r="63" spans="4:49" x14ac:dyDescent="0.25">
      <c r="D63" s="870"/>
      <c r="E63" s="656" t="s">
        <v>100</v>
      </c>
      <c r="F63" s="854"/>
      <c r="G63" s="854"/>
      <c r="H63" s="854"/>
      <c r="I63" s="854"/>
      <c r="J63" s="854"/>
      <c r="K63" s="854"/>
      <c r="L63" s="854"/>
      <c r="M63" s="854"/>
      <c r="N63" s="854"/>
      <c r="O63" s="854"/>
      <c r="P63" s="531"/>
      <c r="Q63" s="617"/>
      <c r="V63" s="362"/>
      <c r="W63" s="848"/>
      <c r="X63" s="80">
        <f t="shared" si="9"/>
        <v>42144</v>
      </c>
      <c r="Y63" s="23"/>
      <c r="Z63" s="23"/>
      <c r="AA63" s="23"/>
      <c r="AB63" s="191">
        <f t="shared" si="10"/>
        <v>0</v>
      </c>
      <c r="AC63" s="23"/>
      <c r="AD63" s="23"/>
      <c r="AE63" s="23"/>
      <c r="AF63" s="191">
        <f t="shared" si="11"/>
        <v>0</v>
      </c>
      <c r="AG63" s="23"/>
      <c r="AH63" s="23"/>
      <c r="AI63" s="23"/>
      <c r="AJ63" s="191">
        <f t="shared" si="12"/>
        <v>0</v>
      </c>
      <c r="AK63" s="23"/>
      <c r="AL63" s="23"/>
      <c r="AM63" s="23"/>
      <c r="AN63" s="191">
        <f t="shared" si="13"/>
        <v>0</v>
      </c>
      <c r="AO63" s="31"/>
      <c r="AP63" s="31"/>
      <c r="AQ63" s="31"/>
      <c r="AR63" s="191">
        <f t="shared" si="14"/>
        <v>0</v>
      </c>
      <c r="AS63" s="31"/>
      <c r="AT63" s="31"/>
      <c r="AU63" s="31"/>
      <c r="AV63" s="191">
        <f t="shared" si="15"/>
        <v>0</v>
      </c>
      <c r="AW63" s="363"/>
    </row>
    <row r="64" spans="4:49" ht="15" customHeight="1" x14ac:dyDescent="0.25">
      <c r="D64" s="172" t="s">
        <v>109</v>
      </c>
      <c r="E64" s="601" t="s">
        <v>174</v>
      </c>
      <c r="F64" s="605"/>
      <c r="G64" s="605"/>
      <c r="H64" s="605"/>
      <c r="I64" s="605"/>
      <c r="J64" s="605"/>
      <c r="K64" s="605"/>
      <c r="L64" s="605"/>
      <c r="M64" s="857"/>
      <c r="N64" s="857"/>
      <c r="O64" s="857"/>
      <c r="P64" s="858"/>
      <c r="Q64" s="859"/>
      <c r="V64" s="362"/>
      <c r="W64" s="848"/>
      <c r="X64" s="80">
        <f t="shared" si="9"/>
        <v>42175</v>
      </c>
      <c r="Y64" s="23"/>
      <c r="Z64" s="23"/>
      <c r="AA64" s="23"/>
      <c r="AB64" s="191">
        <f t="shared" si="10"/>
        <v>0</v>
      </c>
      <c r="AC64" s="23"/>
      <c r="AD64" s="23"/>
      <c r="AE64" s="23"/>
      <c r="AF64" s="191">
        <f t="shared" si="11"/>
        <v>0</v>
      </c>
      <c r="AG64" s="23"/>
      <c r="AH64" s="23"/>
      <c r="AI64" s="23"/>
      <c r="AJ64" s="191">
        <f t="shared" si="12"/>
        <v>0</v>
      </c>
      <c r="AK64" s="23"/>
      <c r="AL64" s="23"/>
      <c r="AM64" s="23"/>
      <c r="AN64" s="191">
        <f t="shared" si="13"/>
        <v>0</v>
      </c>
      <c r="AO64" s="31"/>
      <c r="AP64" s="31"/>
      <c r="AQ64" s="31"/>
      <c r="AR64" s="191">
        <f t="shared" si="14"/>
        <v>0</v>
      </c>
      <c r="AS64" s="31"/>
      <c r="AT64" s="31"/>
      <c r="AU64" s="31"/>
      <c r="AV64" s="191">
        <f t="shared" si="15"/>
        <v>0</v>
      </c>
      <c r="AW64" s="363"/>
    </row>
    <row r="65" spans="4:49" x14ac:dyDescent="0.25">
      <c r="D65" s="172"/>
      <c r="E65" s="604"/>
      <c r="F65" s="605"/>
      <c r="G65" s="605"/>
      <c r="H65" s="605"/>
      <c r="I65" s="605"/>
      <c r="J65" s="605"/>
      <c r="K65" s="605"/>
      <c r="L65" s="605"/>
      <c r="M65" s="857"/>
      <c r="N65" s="857"/>
      <c r="O65" s="857"/>
      <c r="P65" s="867"/>
      <c r="Q65" s="868"/>
      <c r="V65" s="362"/>
      <c r="W65" s="848"/>
      <c r="X65" s="80">
        <f t="shared" si="9"/>
        <v>42206</v>
      </c>
      <c r="Y65" s="23"/>
      <c r="Z65" s="23"/>
      <c r="AA65" s="23"/>
      <c r="AB65" s="191">
        <f t="shared" si="10"/>
        <v>0</v>
      </c>
      <c r="AC65" s="23"/>
      <c r="AD65" s="23"/>
      <c r="AE65" s="23"/>
      <c r="AF65" s="191">
        <f t="shared" si="11"/>
        <v>0</v>
      </c>
      <c r="AG65" s="23"/>
      <c r="AH65" s="23"/>
      <c r="AI65" s="23"/>
      <c r="AJ65" s="191">
        <f t="shared" si="12"/>
        <v>0</v>
      </c>
      <c r="AK65" s="23"/>
      <c r="AL65" s="23"/>
      <c r="AM65" s="23"/>
      <c r="AN65" s="191">
        <f t="shared" si="13"/>
        <v>0</v>
      </c>
      <c r="AO65" s="31"/>
      <c r="AP65" s="31"/>
      <c r="AQ65" s="31"/>
      <c r="AR65" s="191">
        <f t="shared" si="14"/>
        <v>0</v>
      </c>
      <c r="AS65" s="31"/>
      <c r="AT65" s="31"/>
      <c r="AU65" s="31"/>
      <c r="AV65" s="191">
        <f t="shared" si="15"/>
        <v>0</v>
      </c>
      <c r="AW65" s="363"/>
    </row>
    <row r="66" spans="4:49" x14ac:dyDescent="0.25">
      <c r="D66" s="641" t="s">
        <v>95</v>
      </c>
      <c r="E66" s="860" t="s">
        <v>92</v>
      </c>
      <c r="F66" s="847"/>
      <c r="G66" s="847"/>
      <c r="H66" s="847"/>
      <c r="I66" s="847"/>
      <c r="J66" s="847"/>
      <c r="K66" s="847"/>
      <c r="L66" s="847"/>
      <c r="M66" s="847"/>
      <c r="N66" s="847"/>
      <c r="O66" s="847"/>
      <c r="P66" s="613"/>
      <c r="Q66" s="614"/>
      <c r="V66" s="362"/>
      <c r="W66" s="848"/>
      <c r="X66" s="80">
        <f t="shared" si="9"/>
        <v>42237</v>
      </c>
      <c r="Y66" s="23"/>
      <c r="Z66" s="23"/>
      <c r="AA66" s="23"/>
      <c r="AB66" s="191">
        <f t="shared" si="10"/>
        <v>0</v>
      </c>
      <c r="AC66" s="23"/>
      <c r="AD66" s="23"/>
      <c r="AE66" s="23"/>
      <c r="AF66" s="191">
        <f t="shared" si="11"/>
        <v>0</v>
      </c>
      <c r="AG66" s="23"/>
      <c r="AH66" s="23"/>
      <c r="AI66" s="23"/>
      <c r="AJ66" s="191">
        <f t="shared" si="12"/>
        <v>0</v>
      </c>
      <c r="AK66" s="23"/>
      <c r="AL66" s="23"/>
      <c r="AM66" s="23"/>
      <c r="AN66" s="191">
        <f t="shared" si="13"/>
        <v>0</v>
      </c>
      <c r="AO66" s="31"/>
      <c r="AP66" s="31"/>
      <c r="AQ66" s="31"/>
      <c r="AR66" s="191">
        <f t="shared" si="14"/>
        <v>0</v>
      </c>
      <c r="AS66" s="31"/>
      <c r="AT66" s="31"/>
      <c r="AU66" s="31"/>
      <c r="AV66" s="191">
        <f t="shared" si="15"/>
        <v>0</v>
      </c>
      <c r="AW66" s="363"/>
    </row>
    <row r="67" spans="4:49" x14ac:dyDescent="0.25">
      <c r="D67" s="869"/>
      <c r="E67" s="861" t="s">
        <v>93</v>
      </c>
      <c r="F67" s="850"/>
      <c r="G67" s="850"/>
      <c r="H67" s="850"/>
      <c r="I67" s="850"/>
      <c r="J67" s="850"/>
      <c r="K67" s="850"/>
      <c r="L67" s="850"/>
      <c r="M67" s="850"/>
      <c r="N67" s="850"/>
      <c r="O67" s="850"/>
      <c r="P67" s="576"/>
      <c r="Q67" s="851"/>
      <c r="V67" s="362"/>
      <c r="W67" s="848"/>
      <c r="X67" s="80">
        <f t="shared" si="9"/>
        <v>42268</v>
      </c>
      <c r="Y67" s="23"/>
      <c r="Z67" s="23"/>
      <c r="AA67" s="23"/>
      <c r="AB67" s="191">
        <f t="shared" si="10"/>
        <v>0</v>
      </c>
      <c r="AC67" s="23"/>
      <c r="AD67" s="23"/>
      <c r="AE67" s="23"/>
      <c r="AF67" s="191">
        <f t="shared" si="11"/>
        <v>0</v>
      </c>
      <c r="AG67" s="23"/>
      <c r="AH67" s="23"/>
      <c r="AI67" s="23"/>
      <c r="AJ67" s="191">
        <f t="shared" si="12"/>
        <v>0</v>
      </c>
      <c r="AK67" s="23"/>
      <c r="AL67" s="23"/>
      <c r="AM67" s="23"/>
      <c r="AN67" s="191">
        <f t="shared" si="13"/>
        <v>0</v>
      </c>
      <c r="AO67" s="31"/>
      <c r="AP67" s="31"/>
      <c r="AQ67" s="31"/>
      <c r="AR67" s="191">
        <f t="shared" si="14"/>
        <v>0</v>
      </c>
      <c r="AS67" s="31"/>
      <c r="AT67" s="31"/>
      <c r="AU67" s="31"/>
      <c r="AV67" s="191">
        <f t="shared" si="15"/>
        <v>0</v>
      </c>
      <c r="AW67" s="363"/>
    </row>
    <row r="68" spans="4:49" x14ac:dyDescent="0.25">
      <c r="D68" s="870"/>
      <c r="E68" s="862" t="s">
        <v>94</v>
      </c>
      <c r="F68" s="854"/>
      <c r="G68" s="854"/>
      <c r="H68" s="854"/>
      <c r="I68" s="854"/>
      <c r="J68" s="854"/>
      <c r="K68" s="854"/>
      <c r="L68" s="854"/>
      <c r="M68" s="854"/>
      <c r="N68" s="854"/>
      <c r="O68" s="854"/>
      <c r="P68" s="531"/>
      <c r="Q68" s="617"/>
      <c r="V68" s="362"/>
      <c r="W68" s="848"/>
      <c r="X68" s="80">
        <f t="shared" si="9"/>
        <v>42299</v>
      </c>
      <c r="Y68" s="23"/>
      <c r="Z68" s="23"/>
      <c r="AA68" s="23"/>
      <c r="AB68" s="191">
        <f t="shared" si="10"/>
        <v>0</v>
      </c>
      <c r="AC68" s="23"/>
      <c r="AD68" s="23"/>
      <c r="AE68" s="23"/>
      <c r="AF68" s="191">
        <f t="shared" si="11"/>
        <v>0</v>
      </c>
      <c r="AG68" s="23"/>
      <c r="AH68" s="23"/>
      <c r="AI68" s="23"/>
      <c r="AJ68" s="191">
        <f t="shared" si="12"/>
        <v>0</v>
      </c>
      <c r="AK68" s="23"/>
      <c r="AL68" s="23"/>
      <c r="AM68" s="23"/>
      <c r="AN68" s="191">
        <f t="shared" si="13"/>
        <v>0</v>
      </c>
      <c r="AO68" s="31"/>
      <c r="AP68" s="31"/>
      <c r="AQ68" s="31"/>
      <c r="AR68" s="191">
        <f t="shared" si="14"/>
        <v>0</v>
      </c>
      <c r="AS68" s="31"/>
      <c r="AT68" s="31"/>
      <c r="AU68" s="31"/>
      <c r="AV68" s="191">
        <f>(AS68-AU68)*0.4</f>
        <v>0</v>
      </c>
      <c r="AW68" s="363"/>
    </row>
    <row r="69" spans="4:49" x14ac:dyDescent="0.25">
      <c r="D69" s="168" t="s">
        <v>23</v>
      </c>
      <c r="E69" s="622" t="s">
        <v>2</v>
      </c>
      <c r="F69" s="623"/>
      <c r="G69" s="623"/>
      <c r="H69" s="623"/>
      <c r="I69" s="623"/>
      <c r="J69" s="623"/>
      <c r="K69" s="623"/>
      <c r="L69" s="623"/>
      <c r="M69" s="857"/>
      <c r="N69" s="857"/>
      <c r="O69" s="857"/>
      <c r="P69" s="858"/>
      <c r="Q69" s="859"/>
      <c r="V69" s="362"/>
      <c r="W69" s="712"/>
      <c r="X69" s="80">
        <f t="shared" si="9"/>
        <v>42330</v>
      </c>
      <c r="Y69" s="23"/>
      <c r="Z69" s="23"/>
      <c r="AA69" s="23"/>
      <c r="AB69" s="191">
        <f t="shared" ref="AB69:AB80" si="16">(Y69-AA69)*0.4</f>
        <v>0</v>
      </c>
      <c r="AC69" s="23"/>
      <c r="AD69" s="23"/>
      <c r="AE69" s="23"/>
      <c r="AF69" s="191">
        <f t="shared" ref="AF69:AF80" si="17">(AC69-AE69)*0.4</f>
        <v>0</v>
      </c>
      <c r="AG69" s="23"/>
      <c r="AH69" s="23"/>
      <c r="AI69" s="23"/>
      <c r="AJ69" s="191">
        <f t="shared" ref="AJ69:AJ80" si="18">(AG69-AI69)*0.4</f>
        <v>0</v>
      </c>
      <c r="AK69" s="23"/>
      <c r="AL69" s="23"/>
      <c r="AM69" s="23"/>
      <c r="AN69" s="191">
        <f t="shared" ref="AN69:AN80" si="19">(AK69-AM69)*0.4</f>
        <v>0</v>
      </c>
      <c r="AO69" s="31"/>
      <c r="AP69" s="31"/>
      <c r="AQ69" s="31"/>
      <c r="AR69" s="191">
        <f t="shared" ref="AR69:AR80" si="20">(AO69-AQ69)*0.4</f>
        <v>0</v>
      </c>
      <c r="AS69" s="31"/>
      <c r="AT69" s="31"/>
      <c r="AU69" s="31"/>
      <c r="AV69" s="191">
        <f t="shared" ref="AV69:AV80" si="21">(AS69-AU69)*0.4</f>
        <v>0</v>
      </c>
      <c r="AW69" s="363"/>
    </row>
    <row r="70" spans="4:49" x14ac:dyDescent="0.25">
      <c r="D70" s="220" t="s">
        <v>64</v>
      </c>
      <c r="E70" s="876" t="s">
        <v>63</v>
      </c>
      <c r="F70" s="877"/>
      <c r="G70" s="877"/>
      <c r="H70" s="877"/>
      <c r="I70" s="877"/>
      <c r="J70" s="877"/>
      <c r="K70" s="877"/>
      <c r="L70" s="877"/>
      <c r="M70" s="854"/>
      <c r="N70" s="854"/>
      <c r="O70" s="854"/>
      <c r="P70" s="531"/>
      <c r="Q70" s="617"/>
      <c r="V70" s="362"/>
      <c r="W70" s="712"/>
      <c r="X70" s="80">
        <f t="shared" si="9"/>
        <v>42361</v>
      </c>
      <c r="Y70" s="23"/>
      <c r="Z70" s="23"/>
      <c r="AA70" s="23"/>
      <c r="AB70" s="191">
        <f t="shared" si="16"/>
        <v>0</v>
      </c>
      <c r="AC70" s="23"/>
      <c r="AD70" s="23"/>
      <c r="AE70" s="23"/>
      <c r="AF70" s="191">
        <f t="shared" si="17"/>
        <v>0</v>
      </c>
      <c r="AG70" s="23"/>
      <c r="AH70" s="23"/>
      <c r="AI70" s="23"/>
      <c r="AJ70" s="191">
        <f t="shared" si="18"/>
        <v>0</v>
      </c>
      <c r="AK70" s="23"/>
      <c r="AL70" s="23"/>
      <c r="AM70" s="23"/>
      <c r="AN70" s="191">
        <f t="shared" si="19"/>
        <v>0</v>
      </c>
      <c r="AO70" s="31"/>
      <c r="AP70" s="31"/>
      <c r="AQ70" s="31"/>
      <c r="AR70" s="191">
        <f t="shared" si="20"/>
        <v>0</v>
      </c>
      <c r="AS70" s="31"/>
      <c r="AT70" s="31"/>
      <c r="AU70" s="31"/>
      <c r="AV70" s="191">
        <f t="shared" si="21"/>
        <v>0</v>
      </c>
      <c r="AW70" s="363"/>
    </row>
    <row r="71" spans="4:49" s="388" customFormat="1" x14ac:dyDescent="0.25">
      <c r="D71" s="534" t="s">
        <v>110</v>
      </c>
      <c r="E71" s="878" t="s">
        <v>108</v>
      </c>
      <c r="F71" s="613"/>
      <c r="G71" s="613"/>
      <c r="H71" s="613"/>
      <c r="I71" s="613"/>
      <c r="J71" s="613"/>
      <c r="K71" s="613"/>
      <c r="L71" s="613"/>
      <c r="M71" s="613"/>
      <c r="N71" s="613"/>
      <c r="O71" s="613"/>
      <c r="P71" s="613"/>
      <c r="Q71" s="614"/>
      <c r="V71" s="389"/>
      <c r="W71" s="712"/>
      <c r="X71" s="80">
        <f t="shared" si="9"/>
        <v>42392</v>
      </c>
      <c r="Y71" s="23"/>
      <c r="Z71" s="23"/>
      <c r="AA71" s="23"/>
      <c r="AB71" s="191">
        <f t="shared" si="16"/>
        <v>0</v>
      </c>
      <c r="AC71" s="23"/>
      <c r="AD71" s="23"/>
      <c r="AE71" s="23"/>
      <c r="AF71" s="191">
        <f t="shared" si="17"/>
        <v>0</v>
      </c>
      <c r="AG71" s="23"/>
      <c r="AH71" s="23"/>
      <c r="AI71" s="23"/>
      <c r="AJ71" s="191">
        <f t="shared" si="18"/>
        <v>0</v>
      </c>
      <c r="AK71" s="23"/>
      <c r="AL71" s="23"/>
      <c r="AM71" s="23"/>
      <c r="AN71" s="191">
        <f t="shared" si="19"/>
        <v>0</v>
      </c>
      <c r="AO71" s="31"/>
      <c r="AP71" s="31"/>
      <c r="AQ71" s="31"/>
      <c r="AR71" s="191">
        <f t="shared" si="20"/>
        <v>0</v>
      </c>
      <c r="AS71" s="31"/>
      <c r="AT71" s="31"/>
      <c r="AU71" s="31"/>
      <c r="AV71" s="191">
        <f t="shared" si="21"/>
        <v>0</v>
      </c>
      <c r="AW71" s="390"/>
    </row>
    <row r="72" spans="4:49" x14ac:dyDescent="0.25">
      <c r="D72" s="871"/>
      <c r="E72" s="453" t="s">
        <v>87</v>
      </c>
      <c r="F72" s="866"/>
      <c r="G72" s="866"/>
      <c r="H72" s="866"/>
      <c r="I72" s="866"/>
      <c r="J72" s="866"/>
      <c r="K72" s="866"/>
      <c r="L72" s="866"/>
      <c r="M72" s="866"/>
      <c r="N72" s="866"/>
      <c r="O72" s="866"/>
      <c r="P72" s="576"/>
      <c r="Q72" s="851"/>
      <c r="V72" s="362"/>
      <c r="W72" s="712"/>
      <c r="X72" s="80">
        <f t="shared" si="9"/>
        <v>42423</v>
      </c>
      <c r="Y72" s="23"/>
      <c r="Z72" s="23"/>
      <c r="AA72" s="23"/>
      <c r="AB72" s="191">
        <f t="shared" si="16"/>
        <v>0</v>
      </c>
      <c r="AC72" s="23"/>
      <c r="AD72" s="23"/>
      <c r="AE72" s="23"/>
      <c r="AF72" s="191">
        <f t="shared" si="17"/>
        <v>0</v>
      </c>
      <c r="AG72" s="23"/>
      <c r="AH72" s="23"/>
      <c r="AI72" s="23"/>
      <c r="AJ72" s="191">
        <f t="shared" si="18"/>
        <v>0</v>
      </c>
      <c r="AK72" s="23"/>
      <c r="AL72" s="23"/>
      <c r="AM72" s="23"/>
      <c r="AN72" s="191">
        <f t="shared" si="19"/>
        <v>0</v>
      </c>
      <c r="AO72" s="31"/>
      <c r="AP72" s="31"/>
      <c r="AQ72" s="31"/>
      <c r="AR72" s="191">
        <f t="shared" si="20"/>
        <v>0</v>
      </c>
      <c r="AS72" s="31"/>
      <c r="AT72" s="31"/>
      <c r="AU72" s="31"/>
      <c r="AV72" s="191">
        <f t="shared" si="21"/>
        <v>0</v>
      </c>
      <c r="AW72" s="363"/>
    </row>
    <row r="73" spans="4:49" x14ac:dyDescent="0.25">
      <c r="D73" s="871"/>
      <c r="E73" s="453" t="s">
        <v>88</v>
      </c>
      <c r="F73" s="866"/>
      <c r="G73" s="866"/>
      <c r="H73" s="866"/>
      <c r="I73" s="866"/>
      <c r="J73" s="866"/>
      <c r="K73" s="866"/>
      <c r="L73" s="866"/>
      <c r="M73" s="866"/>
      <c r="N73" s="866"/>
      <c r="O73" s="866"/>
      <c r="P73" s="576"/>
      <c r="Q73" s="851"/>
      <c r="V73" s="362"/>
      <c r="W73" s="712"/>
      <c r="X73" s="80">
        <f t="shared" si="9"/>
        <v>42454</v>
      </c>
      <c r="Y73" s="23"/>
      <c r="Z73" s="23"/>
      <c r="AA73" s="23"/>
      <c r="AB73" s="191">
        <f t="shared" si="16"/>
        <v>0</v>
      </c>
      <c r="AC73" s="23"/>
      <c r="AD73" s="23"/>
      <c r="AE73" s="23"/>
      <c r="AF73" s="191">
        <f t="shared" si="17"/>
        <v>0</v>
      </c>
      <c r="AG73" s="23"/>
      <c r="AH73" s="23"/>
      <c r="AI73" s="23"/>
      <c r="AJ73" s="191">
        <f t="shared" si="18"/>
        <v>0</v>
      </c>
      <c r="AK73" s="23"/>
      <c r="AL73" s="23"/>
      <c r="AM73" s="23"/>
      <c r="AN73" s="191">
        <f t="shared" si="19"/>
        <v>0</v>
      </c>
      <c r="AO73" s="31"/>
      <c r="AP73" s="31"/>
      <c r="AQ73" s="31"/>
      <c r="AR73" s="191">
        <f t="shared" si="20"/>
        <v>0</v>
      </c>
      <c r="AS73" s="31"/>
      <c r="AT73" s="31"/>
      <c r="AU73" s="31"/>
      <c r="AV73" s="191">
        <f t="shared" si="21"/>
        <v>0</v>
      </c>
      <c r="AW73" s="363"/>
    </row>
    <row r="74" spans="4:49" x14ac:dyDescent="0.25">
      <c r="D74" s="871"/>
      <c r="E74" s="453" t="s">
        <v>89</v>
      </c>
      <c r="F74" s="866"/>
      <c r="G74" s="866"/>
      <c r="H74" s="866"/>
      <c r="I74" s="866"/>
      <c r="J74" s="866"/>
      <c r="K74" s="866"/>
      <c r="L74" s="866"/>
      <c r="M74" s="866"/>
      <c r="N74" s="866"/>
      <c r="O74" s="866"/>
      <c r="P74" s="576"/>
      <c r="Q74" s="851"/>
      <c r="V74" s="362"/>
      <c r="W74" s="712"/>
      <c r="X74" s="80">
        <f t="shared" si="9"/>
        <v>42485</v>
      </c>
      <c r="Y74" s="23"/>
      <c r="Z74" s="23"/>
      <c r="AA74" s="23"/>
      <c r="AB74" s="191">
        <f t="shared" si="16"/>
        <v>0</v>
      </c>
      <c r="AC74" s="23"/>
      <c r="AD74" s="23"/>
      <c r="AE74" s="23"/>
      <c r="AF74" s="191">
        <f t="shared" si="17"/>
        <v>0</v>
      </c>
      <c r="AG74" s="23"/>
      <c r="AH74" s="23"/>
      <c r="AI74" s="23"/>
      <c r="AJ74" s="191">
        <f t="shared" si="18"/>
        <v>0</v>
      </c>
      <c r="AK74" s="23"/>
      <c r="AL74" s="23"/>
      <c r="AM74" s="23"/>
      <c r="AN74" s="191">
        <f t="shared" si="19"/>
        <v>0</v>
      </c>
      <c r="AO74" s="31"/>
      <c r="AP74" s="31"/>
      <c r="AQ74" s="31"/>
      <c r="AR74" s="191">
        <f t="shared" si="20"/>
        <v>0</v>
      </c>
      <c r="AS74" s="31"/>
      <c r="AT74" s="31"/>
      <c r="AU74" s="31"/>
      <c r="AV74" s="191">
        <f t="shared" si="21"/>
        <v>0</v>
      </c>
      <c r="AW74" s="363"/>
    </row>
    <row r="75" spans="4:49" x14ac:dyDescent="0.25">
      <c r="D75" s="535"/>
      <c r="E75" s="863" t="s">
        <v>90</v>
      </c>
      <c r="F75" s="849"/>
      <c r="G75" s="849"/>
      <c r="H75" s="849"/>
      <c r="I75" s="849"/>
      <c r="J75" s="849"/>
      <c r="K75" s="849"/>
      <c r="L75" s="849"/>
      <c r="M75" s="849"/>
      <c r="N75" s="849"/>
      <c r="O75" s="849"/>
      <c r="P75" s="531"/>
      <c r="Q75" s="617"/>
      <c r="V75" s="362"/>
      <c r="W75" s="712"/>
      <c r="X75" s="80">
        <f t="shared" si="9"/>
        <v>42516</v>
      </c>
      <c r="Y75" s="23"/>
      <c r="Z75" s="23"/>
      <c r="AA75" s="23"/>
      <c r="AB75" s="191">
        <f t="shared" si="16"/>
        <v>0</v>
      </c>
      <c r="AC75" s="23"/>
      <c r="AD75" s="23"/>
      <c r="AE75" s="23"/>
      <c r="AF75" s="191">
        <f t="shared" si="17"/>
        <v>0</v>
      </c>
      <c r="AG75" s="23"/>
      <c r="AH75" s="23"/>
      <c r="AI75" s="23"/>
      <c r="AJ75" s="191">
        <f t="shared" si="18"/>
        <v>0</v>
      </c>
      <c r="AK75" s="23"/>
      <c r="AL75" s="23"/>
      <c r="AM75" s="23"/>
      <c r="AN75" s="191">
        <f t="shared" si="19"/>
        <v>0</v>
      </c>
      <c r="AO75" s="31"/>
      <c r="AP75" s="31"/>
      <c r="AQ75" s="31"/>
      <c r="AR75" s="191">
        <f t="shared" si="20"/>
        <v>0</v>
      </c>
      <c r="AS75" s="31"/>
      <c r="AT75" s="31"/>
      <c r="AU75" s="31"/>
      <c r="AV75" s="191">
        <f t="shared" si="21"/>
        <v>0</v>
      </c>
      <c r="AW75" s="363"/>
    </row>
    <row r="76" spans="4:49" ht="19.5" customHeight="1" x14ac:dyDescent="0.25">
      <c r="D76" s="214" t="s">
        <v>111</v>
      </c>
      <c r="E76" s="485" t="s">
        <v>74</v>
      </c>
      <c r="F76" s="408"/>
      <c r="G76" s="408"/>
      <c r="H76" s="408"/>
      <c r="I76" s="408"/>
      <c r="J76" s="408"/>
      <c r="K76" s="408"/>
      <c r="L76" s="408"/>
      <c r="M76" s="864"/>
      <c r="N76" s="864"/>
      <c r="O76" s="864"/>
      <c r="P76" s="858"/>
      <c r="Q76" s="859"/>
      <c r="V76" s="362"/>
      <c r="W76" s="712"/>
      <c r="X76" s="80">
        <f t="shared" si="9"/>
        <v>42547</v>
      </c>
      <c r="Y76" s="23"/>
      <c r="Z76" s="23"/>
      <c r="AA76" s="23"/>
      <c r="AB76" s="191">
        <f t="shared" si="16"/>
        <v>0</v>
      </c>
      <c r="AC76" s="23"/>
      <c r="AD76" s="23"/>
      <c r="AE76" s="23"/>
      <c r="AF76" s="191">
        <f t="shared" si="17"/>
        <v>0</v>
      </c>
      <c r="AG76" s="23"/>
      <c r="AH76" s="23"/>
      <c r="AI76" s="23"/>
      <c r="AJ76" s="191">
        <f t="shared" si="18"/>
        <v>0</v>
      </c>
      <c r="AK76" s="23"/>
      <c r="AL76" s="23"/>
      <c r="AM76" s="23"/>
      <c r="AN76" s="191">
        <f t="shared" si="19"/>
        <v>0</v>
      </c>
      <c r="AO76" s="31"/>
      <c r="AP76" s="31"/>
      <c r="AQ76" s="31"/>
      <c r="AR76" s="191">
        <f t="shared" si="20"/>
        <v>0</v>
      </c>
      <c r="AS76" s="31"/>
      <c r="AT76" s="31"/>
      <c r="AU76" s="31"/>
      <c r="AV76" s="191">
        <f t="shared" si="21"/>
        <v>0</v>
      </c>
      <c r="AW76" s="363"/>
    </row>
    <row r="77" spans="4:49" ht="35.25" customHeight="1" x14ac:dyDescent="0.25">
      <c r="D77" s="214" t="s">
        <v>116</v>
      </c>
      <c r="E77" s="485" t="s">
        <v>118</v>
      </c>
      <c r="F77" s="408"/>
      <c r="G77" s="408"/>
      <c r="H77" s="408"/>
      <c r="I77" s="408"/>
      <c r="J77" s="408"/>
      <c r="K77" s="408"/>
      <c r="L77" s="408"/>
      <c r="M77" s="864"/>
      <c r="N77" s="864"/>
      <c r="O77" s="864"/>
      <c r="P77" s="858"/>
      <c r="Q77" s="859"/>
      <c r="V77" s="362"/>
      <c r="W77" s="712"/>
      <c r="X77" s="80">
        <f t="shared" si="9"/>
        <v>42578</v>
      </c>
      <c r="Y77" s="23"/>
      <c r="Z77" s="23"/>
      <c r="AA77" s="23"/>
      <c r="AB77" s="191">
        <f t="shared" si="16"/>
        <v>0</v>
      </c>
      <c r="AC77" s="23"/>
      <c r="AD77" s="23"/>
      <c r="AE77" s="23"/>
      <c r="AF77" s="191">
        <f t="shared" si="17"/>
        <v>0</v>
      </c>
      <c r="AG77" s="23"/>
      <c r="AH77" s="23"/>
      <c r="AI77" s="23"/>
      <c r="AJ77" s="191">
        <f t="shared" si="18"/>
        <v>0</v>
      </c>
      <c r="AK77" s="23"/>
      <c r="AL77" s="23"/>
      <c r="AM77" s="23"/>
      <c r="AN77" s="191">
        <f t="shared" si="19"/>
        <v>0</v>
      </c>
      <c r="AO77" s="31"/>
      <c r="AP77" s="31"/>
      <c r="AQ77" s="31"/>
      <c r="AR77" s="191">
        <f t="shared" si="20"/>
        <v>0</v>
      </c>
      <c r="AS77" s="31"/>
      <c r="AT77" s="31"/>
      <c r="AU77" s="31"/>
      <c r="AV77" s="191">
        <f t="shared" si="21"/>
        <v>0</v>
      </c>
      <c r="AW77" s="363"/>
    </row>
    <row r="78" spans="4:49" x14ac:dyDescent="0.25">
      <c r="D78" s="641" t="s">
        <v>107</v>
      </c>
      <c r="E78" s="479" t="s">
        <v>102</v>
      </c>
      <c r="F78" s="865"/>
      <c r="G78" s="865"/>
      <c r="H78" s="865"/>
      <c r="I78" s="865"/>
      <c r="J78" s="865"/>
      <c r="K78" s="865"/>
      <c r="L78" s="865"/>
      <c r="M78" s="865"/>
      <c r="N78" s="865"/>
      <c r="O78" s="865"/>
      <c r="P78" s="613"/>
      <c r="Q78" s="614"/>
      <c r="V78" s="362"/>
      <c r="W78" s="712"/>
      <c r="X78" s="80">
        <f t="shared" si="9"/>
        <v>42609</v>
      </c>
      <c r="Y78" s="23"/>
      <c r="Z78" s="23"/>
      <c r="AA78" s="23"/>
      <c r="AB78" s="191">
        <f t="shared" si="16"/>
        <v>0</v>
      </c>
      <c r="AC78" s="23"/>
      <c r="AD78" s="23"/>
      <c r="AE78" s="23"/>
      <c r="AF78" s="191">
        <f t="shared" si="17"/>
        <v>0</v>
      </c>
      <c r="AG78" s="23"/>
      <c r="AH78" s="23"/>
      <c r="AI78" s="23"/>
      <c r="AJ78" s="191">
        <f t="shared" si="18"/>
        <v>0</v>
      </c>
      <c r="AK78" s="23"/>
      <c r="AL78" s="23"/>
      <c r="AM78" s="23"/>
      <c r="AN78" s="191">
        <f t="shared" si="19"/>
        <v>0</v>
      </c>
      <c r="AO78" s="31"/>
      <c r="AP78" s="31"/>
      <c r="AQ78" s="31"/>
      <c r="AR78" s="191">
        <f t="shared" si="20"/>
        <v>0</v>
      </c>
      <c r="AS78" s="31"/>
      <c r="AT78" s="31"/>
      <c r="AU78" s="31"/>
      <c r="AV78" s="191">
        <f t="shared" si="21"/>
        <v>0</v>
      </c>
      <c r="AW78" s="363"/>
    </row>
    <row r="79" spans="4:49" x14ac:dyDescent="0.25">
      <c r="D79" s="869"/>
      <c r="E79" s="453" t="s">
        <v>103</v>
      </c>
      <c r="F79" s="866"/>
      <c r="G79" s="866"/>
      <c r="H79" s="866"/>
      <c r="I79" s="866"/>
      <c r="J79" s="866"/>
      <c r="K79" s="866"/>
      <c r="L79" s="866"/>
      <c r="M79" s="866"/>
      <c r="N79" s="866"/>
      <c r="O79" s="866"/>
      <c r="P79" s="576"/>
      <c r="Q79" s="851"/>
      <c r="V79" s="362"/>
      <c r="W79" s="712"/>
      <c r="X79" s="80">
        <f t="shared" si="9"/>
        <v>42640</v>
      </c>
      <c r="Y79" s="23"/>
      <c r="Z79" s="23"/>
      <c r="AA79" s="23"/>
      <c r="AB79" s="191">
        <f t="shared" si="16"/>
        <v>0</v>
      </c>
      <c r="AC79" s="23"/>
      <c r="AD79" s="23"/>
      <c r="AE79" s="23"/>
      <c r="AF79" s="191">
        <f t="shared" si="17"/>
        <v>0</v>
      </c>
      <c r="AG79" s="23"/>
      <c r="AH79" s="23"/>
      <c r="AI79" s="23"/>
      <c r="AJ79" s="191">
        <f t="shared" si="18"/>
        <v>0</v>
      </c>
      <c r="AK79" s="23"/>
      <c r="AL79" s="23"/>
      <c r="AM79" s="23"/>
      <c r="AN79" s="191">
        <f t="shared" si="19"/>
        <v>0</v>
      </c>
      <c r="AO79" s="31"/>
      <c r="AP79" s="31"/>
      <c r="AQ79" s="31"/>
      <c r="AR79" s="191">
        <f t="shared" si="20"/>
        <v>0</v>
      </c>
      <c r="AS79" s="31"/>
      <c r="AT79" s="31"/>
      <c r="AU79" s="31"/>
      <c r="AV79" s="191">
        <f t="shared" si="21"/>
        <v>0</v>
      </c>
      <c r="AW79" s="363"/>
    </row>
    <row r="80" spans="4:49" x14ac:dyDescent="0.25">
      <c r="D80" s="869"/>
      <c r="E80" s="453" t="s">
        <v>104</v>
      </c>
      <c r="F80" s="866"/>
      <c r="G80" s="866"/>
      <c r="H80" s="866"/>
      <c r="I80" s="866"/>
      <c r="J80" s="866"/>
      <c r="K80" s="866"/>
      <c r="L80" s="866"/>
      <c r="M80" s="866"/>
      <c r="N80" s="866"/>
      <c r="O80" s="866"/>
      <c r="P80" s="576"/>
      <c r="Q80" s="851"/>
      <c r="V80" s="362"/>
      <c r="W80" s="712"/>
      <c r="X80" s="80">
        <f t="shared" si="9"/>
        <v>42671</v>
      </c>
      <c r="Y80" s="23"/>
      <c r="Z80" s="23"/>
      <c r="AA80" s="23"/>
      <c r="AB80" s="191">
        <f t="shared" si="16"/>
        <v>0</v>
      </c>
      <c r="AC80" s="23"/>
      <c r="AD80" s="23"/>
      <c r="AE80" s="23"/>
      <c r="AF80" s="191">
        <f t="shared" si="17"/>
        <v>0</v>
      </c>
      <c r="AG80" s="23"/>
      <c r="AH80" s="23"/>
      <c r="AI80" s="23"/>
      <c r="AJ80" s="191">
        <f t="shared" si="18"/>
        <v>0</v>
      </c>
      <c r="AK80" s="23"/>
      <c r="AL80" s="23"/>
      <c r="AM80" s="23"/>
      <c r="AN80" s="191">
        <f t="shared" si="19"/>
        <v>0</v>
      </c>
      <c r="AO80" s="31"/>
      <c r="AP80" s="31"/>
      <c r="AQ80" s="31"/>
      <c r="AR80" s="191">
        <f t="shared" si="20"/>
        <v>0</v>
      </c>
      <c r="AS80" s="31"/>
      <c r="AT80" s="31"/>
      <c r="AU80" s="31"/>
      <c r="AV80" s="191">
        <f t="shared" si="21"/>
        <v>0</v>
      </c>
      <c r="AW80" s="363"/>
    </row>
    <row r="81" spans="4:49" x14ac:dyDescent="0.25">
      <c r="D81" s="869"/>
      <c r="E81" s="453" t="s">
        <v>222</v>
      </c>
      <c r="F81" s="866"/>
      <c r="G81" s="866"/>
      <c r="H81" s="866"/>
      <c r="I81" s="866"/>
      <c r="J81" s="866"/>
      <c r="K81" s="866"/>
      <c r="L81" s="866"/>
      <c r="M81" s="866"/>
      <c r="N81" s="866"/>
      <c r="O81" s="866"/>
      <c r="P81" s="576"/>
      <c r="Q81" s="851"/>
      <c r="V81" s="362"/>
      <c r="W81" s="282"/>
      <c r="X81" s="391" t="s">
        <v>86</v>
      </c>
      <c r="Y81" s="392">
        <f>SUM(Y33:Y80)</f>
        <v>0</v>
      </c>
      <c r="Z81" s="392">
        <f t="shared" ref="Z81:AV81" si="22">SUM(Z33:Z80)</f>
        <v>0</v>
      </c>
      <c r="AA81" s="392">
        <f t="shared" si="22"/>
        <v>0</v>
      </c>
      <c r="AB81" s="392">
        <f t="shared" si="22"/>
        <v>0</v>
      </c>
      <c r="AC81" s="392">
        <f t="shared" si="22"/>
        <v>0</v>
      </c>
      <c r="AD81" s="392">
        <f t="shared" si="22"/>
        <v>0</v>
      </c>
      <c r="AE81" s="392">
        <f t="shared" si="22"/>
        <v>0</v>
      </c>
      <c r="AF81" s="392">
        <f t="shared" si="22"/>
        <v>0</v>
      </c>
      <c r="AG81" s="392">
        <f t="shared" si="22"/>
        <v>0</v>
      </c>
      <c r="AH81" s="392">
        <f t="shared" si="22"/>
        <v>0</v>
      </c>
      <c r="AI81" s="392">
        <f t="shared" si="22"/>
        <v>0</v>
      </c>
      <c r="AJ81" s="392">
        <f t="shared" si="22"/>
        <v>0</v>
      </c>
      <c r="AK81" s="392">
        <f t="shared" si="22"/>
        <v>0</v>
      </c>
      <c r="AL81" s="392">
        <f t="shared" si="22"/>
        <v>0</v>
      </c>
      <c r="AM81" s="392">
        <f t="shared" si="22"/>
        <v>0</v>
      </c>
      <c r="AN81" s="392">
        <f t="shared" si="22"/>
        <v>0</v>
      </c>
      <c r="AO81" s="392">
        <f t="shared" si="22"/>
        <v>0</v>
      </c>
      <c r="AP81" s="392">
        <f t="shared" si="22"/>
        <v>0</v>
      </c>
      <c r="AQ81" s="392">
        <f t="shared" si="22"/>
        <v>0</v>
      </c>
      <c r="AR81" s="392">
        <f t="shared" si="22"/>
        <v>0</v>
      </c>
      <c r="AS81" s="392">
        <f t="shared" si="22"/>
        <v>0</v>
      </c>
      <c r="AT81" s="392">
        <f t="shared" si="22"/>
        <v>0</v>
      </c>
      <c r="AU81" s="392">
        <f t="shared" si="22"/>
        <v>0</v>
      </c>
      <c r="AV81" s="392">
        <f t="shared" si="22"/>
        <v>0</v>
      </c>
      <c r="AW81" s="363"/>
    </row>
    <row r="82" spans="4:49" x14ac:dyDescent="0.25">
      <c r="D82" s="869"/>
      <c r="E82" s="633" t="s">
        <v>220</v>
      </c>
      <c r="F82" s="634"/>
      <c r="G82" s="634"/>
      <c r="H82" s="634"/>
      <c r="I82" s="634"/>
      <c r="J82" s="634"/>
      <c r="K82" s="634"/>
      <c r="L82" s="634"/>
      <c r="M82" s="634"/>
      <c r="N82" s="634"/>
      <c r="O82" s="634"/>
      <c r="P82" s="634"/>
      <c r="Q82" s="635"/>
      <c r="V82" s="362"/>
      <c r="W82" s="282"/>
      <c r="X82" s="282"/>
      <c r="Y82" s="282"/>
      <c r="Z82" s="282"/>
      <c r="AA82" s="282"/>
      <c r="AB82" s="282"/>
      <c r="AC82" s="282"/>
      <c r="AD82" s="282"/>
      <c r="AE82" s="282"/>
      <c r="AF82" s="282"/>
      <c r="AG82" s="282"/>
      <c r="AH82" s="282"/>
      <c r="AI82" s="282"/>
      <c r="AJ82" s="282"/>
      <c r="AK82" s="282"/>
      <c r="AL82" s="282"/>
      <c r="AM82" s="282"/>
      <c r="AN82" s="282"/>
      <c r="AO82" s="282"/>
      <c r="AP82" s="282"/>
      <c r="AQ82" s="282"/>
      <c r="AR82" s="282"/>
      <c r="AS82" s="282"/>
      <c r="AT82" s="282"/>
      <c r="AU82" s="282"/>
      <c r="AV82" s="282"/>
      <c r="AW82" s="363"/>
    </row>
    <row r="83" spans="4:49" ht="27" customHeight="1" x14ac:dyDescent="0.25">
      <c r="D83" s="869"/>
      <c r="E83" s="633" t="s">
        <v>221</v>
      </c>
      <c r="F83" s="636"/>
      <c r="G83" s="636"/>
      <c r="H83" s="636"/>
      <c r="I83" s="636"/>
      <c r="J83" s="636"/>
      <c r="K83" s="636"/>
      <c r="L83" s="636"/>
      <c r="M83" s="636"/>
      <c r="N83" s="636"/>
      <c r="O83" s="636"/>
      <c r="P83" s="636"/>
      <c r="Q83" s="637"/>
      <c r="V83" s="362"/>
      <c r="W83" s="282"/>
      <c r="X83" s="282"/>
      <c r="Y83" s="282"/>
      <c r="Z83" s="282"/>
      <c r="AA83" s="282"/>
      <c r="AB83" s="282"/>
      <c r="AC83" s="282"/>
      <c r="AD83" s="282"/>
      <c r="AE83" s="282"/>
      <c r="AF83" s="282"/>
      <c r="AG83" s="282"/>
      <c r="AH83" s="282"/>
      <c r="AI83" s="282"/>
      <c r="AJ83" s="282"/>
      <c r="AK83" s="282"/>
      <c r="AL83" s="282"/>
      <c r="AM83" s="282"/>
      <c r="AN83" s="282"/>
      <c r="AO83" s="282"/>
      <c r="AP83" s="282"/>
      <c r="AQ83" s="282"/>
      <c r="AR83" s="282"/>
      <c r="AS83" s="282"/>
      <c r="AT83" s="282"/>
      <c r="AU83" s="282"/>
      <c r="AV83" s="282"/>
      <c r="AW83" s="363"/>
    </row>
    <row r="84" spans="4:49" x14ac:dyDescent="0.25">
      <c r="D84" s="870"/>
      <c r="E84" s="482" t="s">
        <v>106</v>
      </c>
      <c r="F84" s="849"/>
      <c r="G84" s="849"/>
      <c r="H84" s="849"/>
      <c r="I84" s="849"/>
      <c r="J84" s="849"/>
      <c r="K84" s="849"/>
      <c r="L84" s="849"/>
      <c r="M84" s="849"/>
      <c r="N84" s="849"/>
      <c r="O84" s="849"/>
      <c r="P84" s="210"/>
      <c r="Q84" s="393"/>
      <c r="V84" s="362"/>
      <c r="W84" s="282"/>
      <c r="X84" s="279"/>
      <c r="Y84" s="282" t="s">
        <v>134</v>
      </c>
      <c r="Z84" s="282"/>
      <c r="AA84" s="282"/>
      <c r="AB84" s="282"/>
      <c r="AC84" s="282"/>
      <c r="AD84" s="282"/>
      <c r="AE84" s="282"/>
      <c r="AF84" s="282"/>
      <c r="AG84" s="282"/>
      <c r="AH84" s="282"/>
      <c r="AI84" s="282"/>
      <c r="AJ84" s="282"/>
      <c r="AK84" s="282"/>
      <c r="AL84" s="282"/>
      <c r="AM84" s="282"/>
      <c r="AN84" s="282"/>
      <c r="AO84" s="282"/>
      <c r="AP84" s="282"/>
      <c r="AQ84" s="282"/>
      <c r="AR84" s="282"/>
      <c r="AS84" s="282"/>
      <c r="AT84" s="282"/>
      <c r="AU84" s="282"/>
      <c r="AV84" s="282"/>
      <c r="AW84" s="363"/>
    </row>
    <row r="85" spans="4:49" ht="17.25" customHeight="1" x14ac:dyDescent="0.25">
      <c r="D85" s="172" t="s">
        <v>112</v>
      </c>
      <c r="E85" s="485" t="s">
        <v>75</v>
      </c>
      <c r="F85" s="408"/>
      <c r="G85" s="408"/>
      <c r="H85" s="408"/>
      <c r="I85" s="408"/>
      <c r="J85" s="408"/>
      <c r="K85" s="408"/>
      <c r="L85" s="408"/>
      <c r="M85" s="864"/>
      <c r="N85" s="864"/>
      <c r="O85" s="864"/>
      <c r="P85" s="858"/>
      <c r="Q85" s="859"/>
      <c r="V85" s="362"/>
      <c r="W85" s="282"/>
      <c r="X85" s="171"/>
      <c r="Y85" s="282" t="s">
        <v>135</v>
      </c>
      <c r="Z85" s="282"/>
      <c r="AA85" s="282"/>
      <c r="AB85" s="282"/>
      <c r="AC85" s="282"/>
      <c r="AD85" s="282"/>
      <c r="AE85" s="282"/>
      <c r="AF85" s="282"/>
      <c r="AG85" s="282"/>
      <c r="AH85" s="282"/>
      <c r="AI85" s="282"/>
      <c r="AJ85" s="282"/>
      <c r="AK85" s="282"/>
      <c r="AL85" s="282"/>
      <c r="AM85" s="282"/>
      <c r="AN85" s="282"/>
      <c r="AO85" s="282"/>
      <c r="AP85" s="282"/>
      <c r="AQ85" s="282"/>
      <c r="AR85" s="282"/>
      <c r="AS85" s="282"/>
      <c r="AT85" s="282"/>
      <c r="AU85" s="282"/>
      <c r="AV85" s="282"/>
      <c r="AW85" s="363"/>
    </row>
    <row r="86" spans="4:49" ht="17.25" customHeight="1" x14ac:dyDescent="0.25">
      <c r="D86" s="172" t="s">
        <v>73</v>
      </c>
      <c r="E86" s="482" t="s">
        <v>81</v>
      </c>
      <c r="F86" s="638"/>
      <c r="G86" s="638"/>
      <c r="H86" s="638"/>
      <c r="I86" s="638"/>
      <c r="J86" s="638"/>
      <c r="K86" s="638"/>
      <c r="L86" s="638"/>
      <c r="M86" s="849"/>
      <c r="N86" s="849"/>
      <c r="O86" s="849"/>
      <c r="P86" s="531"/>
      <c r="Q86" s="617"/>
      <c r="V86" s="362"/>
      <c r="W86" s="282"/>
      <c r="X86" s="394"/>
      <c r="Y86" s="282" t="s">
        <v>137</v>
      </c>
      <c r="Z86" s="282"/>
      <c r="AA86" s="282"/>
      <c r="AB86" s="282"/>
      <c r="AC86" s="282"/>
      <c r="AD86" s="282"/>
      <c r="AE86" s="282"/>
      <c r="AF86" s="282"/>
      <c r="AG86" s="282"/>
      <c r="AH86" s="282"/>
      <c r="AI86" s="282"/>
      <c r="AJ86" s="282"/>
      <c r="AK86" s="282"/>
      <c r="AL86" s="282"/>
      <c r="AM86" s="282"/>
      <c r="AN86" s="282"/>
      <c r="AO86" s="282"/>
      <c r="AP86" s="282"/>
      <c r="AQ86" s="282"/>
      <c r="AR86" s="282"/>
      <c r="AS86" s="282"/>
      <c r="AT86" s="282"/>
      <c r="AU86" s="282"/>
      <c r="AV86" s="282"/>
      <c r="AW86" s="363"/>
    </row>
    <row r="87" spans="4:49" ht="15.75" thickBot="1" x14ac:dyDescent="0.3">
      <c r="D87" s="395" t="s">
        <v>91</v>
      </c>
      <c r="E87" s="396"/>
      <c r="F87" s="396"/>
      <c r="G87" s="396"/>
      <c r="H87" s="396"/>
      <c r="I87" s="396"/>
      <c r="J87" s="396"/>
      <c r="K87" s="396"/>
      <c r="L87" s="396"/>
      <c r="M87" s="396"/>
      <c r="N87" s="396"/>
      <c r="O87" s="396"/>
      <c r="V87" s="374"/>
      <c r="W87" s="377"/>
      <c r="X87" s="377"/>
      <c r="Y87" s="377"/>
      <c r="Z87" s="377"/>
      <c r="AA87" s="377"/>
      <c r="AB87" s="377"/>
      <c r="AC87" s="377"/>
      <c r="AD87" s="377"/>
      <c r="AE87" s="377"/>
      <c r="AF87" s="377"/>
      <c r="AG87" s="377"/>
      <c r="AH87" s="377"/>
      <c r="AI87" s="377"/>
      <c r="AJ87" s="377"/>
      <c r="AK87" s="377"/>
      <c r="AL87" s="377"/>
      <c r="AM87" s="377"/>
      <c r="AN87" s="377"/>
      <c r="AO87" s="377"/>
      <c r="AP87" s="377"/>
      <c r="AQ87" s="377"/>
      <c r="AR87" s="377"/>
      <c r="AS87" s="377"/>
      <c r="AT87" s="377"/>
      <c r="AU87" s="377"/>
      <c r="AV87" s="377"/>
      <c r="AW87" s="378"/>
    </row>
    <row r="90" spans="4:49" x14ac:dyDescent="0.25">
      <c r="X90" s="386" t="s">
        <v>117</v>
      </c>
    </row>
    <row r="91" spans="4:49" ht="15" customHeight="1" x14ac:dyDescent="0.25">
      <c r="W91" s="387"/>
      <c r="X91" s="919" t="s">
        <v>119</v>
      </c>
      <c r="Y91" s="920"/>
      <c r="Z91" s="920"/>
      <c r="AA91" s="920"/>
      <c r="AB91" s="920"/>
      <c r="AC91" s="920"/>
      <c r="AD91" s="920"/>
      <c r="AE91" s="920"/>
      <c r="AF91" s="920"/>
      <c r="AG91" s="920"/>
      <c r="AH91" s="920"/>
      <c r="AI91" s="920"/>
      <c r="AJ91" s="920"/>
      <c r="AK91" s="920"/>
      <c r="AL91" s="921"/>
      <c r="AM91" s="921"/>
      <c r="AN91" s="921"/>
      <c r="AO91" s="921"/>
      <c r="AP91" s="921"/>
      <c r="AQ91" s="921"/>
      <c r="AR91" s="921"/>
      <c r="AS91" s="921"/>
      <c r="AT91" s="921"/>
      <c r="AU91" s="921"/>
      <c r="AV91" s="921"/>
      <c r="AW91" s="922"/>
    </row>
    <row r="92" spans="4:49" x14ac:dyDescent="0.25">
      <c r="W92" s="874" t="s">
        <v>123</v>
      </c>
      <c r="X92" s="611" t="s">
        <v>127</v>
      </c>
      <c r="Y92" s="612"/>
      <c r="Z92" s="612"/>
      <c r="AA92" s="612"/>
      <c r="AB92" s="612"/>
      <c r="AC92" s="612"/>
      <c r="AD92" s="612"/>
      <c r="AE92" s="612"/>
      <c r="AF92" s="612"/>
      <c r="AG92" s="612"/>
      <c r="AH92" s="612"/>
      <c r="AI92" s="612"/>
      <c r="AJ92" s="612"/>
      <c r="AK92" s="612"/>
      <c r="AL92" s="708"/>
      <c r="AM92" s="708"/>
      <c r="AN92" s="708"/>
      <c r="AO92" s="708"/>
      <c r="AP92" s="708"/>
      <c r="AQ92" s="708"/>
      <c r="AR92" s="708"/>
      <c r="AS92" s="708"/>
      <c r="AT92" s="708"/>
      <c r="AU92" s="708"/>
      <c r="AV92" s="708"/>
      <c r="AW92" s="709"/>
    </row>
    <row r="93" spans="4:49" x14ac:dyDescent="0.25">
      <c r="W93" s="875"/>
      <c r="X93" s="615" t="s">
        <v>138</v>
      </c>
      <c r="Y93" s="616"/>
      <c r="Z93" s="616"/>
      <c r="AA93" s="616"/>
      <c r="AB93" s="616"/>
      <c r="AC93" s="616"/>
      <c r="AD93" s="616"/>
      <c r="AE93" s="616"/>
      <c r="AF93" s="616"/>
      <c r="AG93" s="616"/>
      <c r="AH93" s="616"/>
      <c r="AI93" s="616"/>
      <c r="AJ93" s="616"/>
      <c r="AK93" s="616"/>
      <c r="AL93" s="710"/>
      <c r="AM93" s="710"/>
      <c r="AN93" s="710"/>
      <c r="AO93" s="710"/>
      <c r="AP93" s="710"/>
      <c r="AQ93" s="710"/>
      <c r="AR93" s="710"/>
      <c r="AS93" s="710"/>
      <c r="AT93" s="710"/>
      <c r="AU93" s="710"/>
      <c r="AV93" s="710"/>
      <c r="AW93" s="711"/>
    </row>
    <row r="94" spans="4:49" x14ac:dyDescent="0.25">
      <c r="W94" s="872" t="s">
        <v>124</v>
      </c>
      <c r="X94" s="618" t="s">
        <v>126</v>
      </c>
      <c r="Y94" s="619"/>
      <c r="Z94" s="619"/>
      <c r="AA94" s="619"/>
      <c r="AB94" s="619"/>
      <c r="AC94" s="619"/>
      <c r="AD94" s="619"/>
      <c r="AE94" s="619"/>
      <c r="AF94" s="619"/>
      <c r="AG94" s="612"/>
      <c r="AH94" s="612"/>
      <c r="AI94" s="612"/>
      <c r="AJ94" s="612"/>
      <c r="AK94" s="612"/>
      <c r="AL94" s="708"/>
      <c r="AM94" s="708"/>
      <c r="AN94" s="708"/>
      <c r="AO94" s="708"/>
      <c r="AP94" s="708"/>
      <c r="AQ94" s="708"/>
      <c r="AR94" s="708"/>
      <c r="AS94" s="708"/>
      <c r="AT94" s="708"/>
      <c r="AU94" s="708"/>
      <c r="AV94" s="708"/>
      <c r="AW94" s="709"/>
    </row>
    <row r="95" spans="4:49" x14ac:dyDescent="0.25">
      <c r="W95" s="875"/>
      <c r="X95" s="615" t="s">
        <v>139</v>
      </c>
      <c r="Y95" s="616"/>
      <c r="Z95" s="616"/>
      <c r="AA95" s="616"/>
      <c r="AB95" s="616"/>
      <c r="AC95" s="616"/>
      <c r="AD95" s="616"/>
      <c r="AE95" s="616"/>
      <c r="AF95" s="616"/>
      <c r="AG95" s="616"/>
      <c r="AH95" s="616"/>
      <c r="AI95" s="616"/>
      <c r="AJ95" s="616"/>
      <c r="AK95" s="616"/>
      <c r="AL95" s="710"/>
      <c r="AM95" s="710"/>
      <c r="AN95" s="710"/>
      <c r="AO95" s="710"/>
      <c r="AP95" s="710"/>
      <c r="AQ95" s="710"/>
      <c r="AR95" s="710"/>
      <c r="AS95" s="710"/>
      <c r="AT95" s="710"/>
      <c r="AU95" s="710"/>
      <c r="AV95" s="710"/>
      <c r="AW95" s="711"/>
    </row>
    <row r="96" spans="4:49" x14ac:dyDescent="0.25">
      <c r="W96" s="872" t="s">
        <v>125</v>
      </c>
      <c r="X96" s="618" t="s">
        <v>128</v>
      </c>
      <c r="Y96" s="619"/>
      <c r="Z96" s="619"/>
      <c r="AA96" s="619"/>
      <c r="AB96" s="619"/>
      <c r="AC96" s="619"/>
      <c r="AD96" s="619"/>
      <c r="AE96" s="619"/>
      <c r="AF96" s="619"/>
      <c r="AG96" s="612"/>
      <c r="AH96" s="612"/>
      <c r="AI96" s="612"/>
      <c r="AJ96" s="612"/>
      <c r="AK96" s="612"/>
      <c r="AL96" s="708"/>
      <c r="AM96" s="708"/>
      <c r="AN96" s="708"/>
      <c r="AO96" s="708"/>
      <c r="AP96" s="708"/>
      <c r="AQ96" s="708"/>
      <c r="AR96" s="708"/>
      <c r="AS96" s="708"/>
      <c r="AT96" s="708"/>
      <c r="AU96" s="708"/>
      <c r="AV96" s="708"/>
      <c r="AW96" s="709"/>
    </row>
    <row r="97" spans="22:50" x14ac:dyDescent="0.25">
      <c r="W97" s="873"/>
      <c r="X97" s="615" t="s">
        <v>140</v>
      </c>
      <c r="Y97" s="616"/>
      <c r="Z97" s="616"/>
      <c r="AA97" s="616"/>
      <c r="AB97" s="616"/>
      <c r="AC97" s="616"/>
      <c r="AD97" s="616"/>
      <c r="AE97" s="616"/>
      <c r="AF97" s="616"/>
      <c r="AG97" s="616"/>
      <c r="AH97" s="616"/>
      <c r="AI97" s="616"/>
      <c r="AJ97" s="616"/>
      <c r="AK97" s="616"/>
      <c r="AL97" s="710"/>
      <c r="AM97" s="710"/>
      <c r="AN97" s="710"/>
      <c r="AO97" s="710"/>
      <c r="AP97" s="710"/>
      <c r="AQ97" s="710"/>
      <c r="AR97" s="710"/>
      <c r="AS97" s="710"/>
      <c r="AT97" s="710"/>
      <c r="AU97" s="710"/>
      <c r="AV97" s="710"/>
      <c r="AW97" s="711"/>
    </row>
    <row r="99" spans="22:50" x14ac:dyDescent="0.25">
      <c r="X99" s="520" t="s">
        <v>129</v>
      </c>
      <c r="Y99" s="924"/>
      <c r="Z99" s="924"/>
      <c r="AA99" s="924"/>
      <c r="AB99" s="924"/>
      <c r="AC99" s="924"/>
      <c r="AD99" s="924"/>
      <c r="AE99" s="924"/>
      <c r="AF99" s="924"/>
      <c r="AG99" s="924"/>
      <c r="AH99" s="924"/>
      <c r="AI99" s="924"/>
      <c r="AJ99" s="924"/>
      <c r="AK99" s="924"/>
      <c r="AL99" s="707"/>
      <c r="AM99" s="707"/>
      <c r="AN99" s="707"/>
      <c r="AO99" s="707"/>
      <c r="AP99" s="707"/>
    </row>
    <row r="100" spans="22:50" x14ac:dyDescent="0.25">
      <c r="X100" s="520" t="s">
        <v>130</v>
      </c>
      <c r="Y100" s="923"/>
      <c r="Z100" s="923"/>
      <c r="AA100" s="923"/>
      <c r="AB100" s="923"/>
      <c r="AC100" s="923"/>
      <c r="AD100" s="923"/>
      <c r="AE100" s="923"/>
      <c r="AF100" s="923"/>
      <c r="AG100" s="923"/>
      <c r="AH100" s="923"/>
      <c r="AI100" s="923"/>
      <c r="AJ100" s="923"/>
      <c r="AK100" s="923"/>
      <c r="AL100" s="707"/>
      <c r="AM100" s="707"/>
      <c r="AN100" s="707"/>
      <c r="AO100" s="707"/>
      <c r="AP100" s="707"/>
    </row>
    <row r="101" spans="22:50" x14ac:dyDescent="0.25">
      <c r="X101" s="177" t="s">
        <v>291</v>
      </c>
    </row>
    <row r="105" spans="22:50" s="294" customFormat="1" ht="21.75" thickBot="1" x14ac:dyDescent="0.3">
      <c r="V105" s="228" t="s">
        <v>232</v>
      </c>
      <c r="W105" s="70"/>
      <c r="X105" s="70"/>
      <c r="Y105" s="70"/>
      <c r="Z105" s="70"/>
      <c r="AA105" s="114"/>
      <c r="AB105" s="70"/>
      <c r="AC105" s="70"/>
      <c r="AD105" s="340"/>
      <c r="AE105" s="70"/>
      <c r="AF105" s="70"/>
      <c r="AG105" s="341"/>
      <c r="AH105" s="102"/>
      <c r="AI105" s="102"/>
      <c r="AJ105" s="341"/>
      <c r="AK105" s="102"/>
      <c r="AL105" s="102"/>
      <c r="AM105" s="341"/>
      <c r="AN105" s="102"/>
      <c r="AO105" s="102"/>
      <c r="AP105" s="341"/>
      <c r="AQ105" s="102"/>
      <c r="AR105" s="102"/>
    </row>
    <row r="106" spans="22:50" s="294" customFormat="1" ht="14.45" customHeight="1" x14ac:dyDescent="0.25">
      <c r="V106" s="342"/>
      <c r="W106" s="343"/>
      <c r="X106" s="343"/>
      <c r="Y106" s="343"/>
      <c r="Z106" s="343"/>
      <c r="AA106" s="344"/>
      <c r="AB106" s="343"/>
      <c r="AC106" s="345"/>
      <c r="AD106" s="340"/>
      <c r="AE106" s="70"/>
      <c r="AF106" s="70"/>
      <c r="AG106" s="341"/>
      <c r="AH106" s="102"/>
      <c r="AI106" s="102"/>
      <c r="AJ106" s="341"/>
      <c r="AK106" s="102"/>
      <c r="AL106" s="102"/>
      <c r="AM106" s="341"/>
      <c r="AN106" s="102"/>
      <c r="AO106" s="102"/>
      <c r="AP106" s="341"/>
      <c r="AQ106" s="102"/>
      <c r="AR106" s="102"/>
      <c r="AW106" s="291"/>
      <c r="AX106" s="291"/>
    </row>
    <row r="107" spans="22:50" s="294" customFormat="1" ht="54.75" x14ac:dyDescent="0.25">
      <c r="V107" s="100"/>
      <c r="W107" s="70"/>
      <c r="X107" s="70"/>
      <c r="Y107" s="152" t="s">
        <v>284</v>
      </c>
      <c r="Z107" s="292" t="s">
        <v>285</v>
      </c>
      <c r="AA107" s="152" t="s">
        <v>286</v>
      </c>
      <c r="AB107" s="346"/>
      <c r="AC107" s="347"/>
      <c r="AD107" s="283"/>
      <c r="AE107" s="70"/>
      <c r="AF107" s="287" t="s">
        <v>114</v>
      </c>
      <c r="AG107" s="341"/>
      <c r="AH107" s="102"/>
      <c r="AI107" s="102"/>
      <c r="AJ107" s="341"/>
      <c r="AK107" s="102"/>
      <c r="AL107" s="102"/>
      <c r="AM107" s="341"/>
      <c r="AN107" s="102"/>
      <c r="AO107" s="102"/>
      <c r="AP107" s="341"/>
      <c r="AQ107" s="102"/>
      <c r="AR107" s="102"/>
      <c r="AW107" s="291"/>
      <c r="AX107" s="291"/>
    </row>
    <row r="108" spans="22:50" s="294" customFormat="1" x14ac:dyDescent="0.25">
      <c r="V108" s="100"/>
      <c r="W108" s="545" t="s">
        <v>234</v>
      </c>
      <c r="X108" s="231" t="s">
        <v>275</v>
      </c>
      <c r="Y108" s="219"/>
      <c r="Z108" s="255"/>
      <c r="AA108" s="255"/>
      <c r="AB108" s="346"/>
      <c r="AC108" s="285"/>
      <c r="AD108" s="283"/>
      <c r="AE108" s="70"/>
      <c r="AF108" s="288"/>
      <c r="AG108" s="341"/>
      <c r="AH108" s="102"/>
      <c r="AI108" s="102"/>
      <c r="AJ108" s="341"/>
      <c r="AK108" s="102"/>
      <c r="AL108" s="102"/>
      <c r="AM108" s="341"/>
      <c r="AN108" s="102"/>
      <c r="AO108" s="102"/>
      <c r="AP108" s="341"/>
      <c r="AQ108" s="102"/>
      <c r="AR108" s="102"/>
      <c r="AW108" s="291"/>
      <c r="AX108" s="291"/>
    </row>
    <row r="109" spans="22:50" s="294" customFormat="1" x14ac:dyDescent="0.25">
      <c r="V109" s="100"/>
      <c r="W109" s="712"/>
      <c r="X109" s="224" t="s">
        <v>276</v>
      </c>
      <c r="Y109" s="28"/>
      <c r="Z109" s="28"/>
      <c r="AA109" s="28"/>
      <c r="AB109" s="346"/>
      <c r="AC109" s="284"/>
      <c r="AD109" s="340"/>
      <c r="AE109" s="70"/>
      <c r="AF109" s="348">
        <f>(Y109-AA109)*0.05</f>
        <v>0</v>
      </c>
      <c r="AG109" s="341"/>
      <c r="AH109" s="102"/>
      <c r="AI109" s="102"/>
      <c r="AJ109" s="341"/>
      <c r="AK109" s="102"/>
      <c r="AL109" s="102"/>
      <c r="AM109" s="341"/>
      <c r="AN109" s="102"/>
      <c r="AO109" s="102"/>
      <c r="AP109" s="341"/>
      <c r="AQ109" s="102"/>
      <c r="AR109" s="102"/>
      <c r="AW109" s="291"/>
      <c r="AX109" s="291"/>
    </row>
    <row r="110" spans="22:50" s="294" customFormat="1" x14ac:dyDescent="0.25">
      <c r="V110" s="100"/>
      <c r="W110" s="712"/>
      <c r="X110" s="224" t="s">
        <v>277</v>
      </c>
      <c r="Y110" s="28"/>
      <c r="Z110" s="28"/>
      <c r="AA110" s="28"/>
      <c r="AB110" s="346"/>
      <c r="AC110" s="285"/>
      <c r="AD110" s="340"/>
      <c r="AE110" s="70"/>
      <c r="AF110" s="348">
        <f>(Y110-AA110)*0.1</f>
        <v>0</v>
      </c>
      <c r="AG110" s="341"/>
      <c r="AH110" s="102"/>
      <c r="AI110" s="102"/>
      <c r="AJ110" s="341"/>
      <c r="AK110" s="102"/>
      <c r="AL110" s="102"/>
      <c r="AM110" s="341"/>
      <c r="AN110" s="102"/>
      <c r="AO110" s="102"/>
      <c r="AP110" s="341"/>
      <c r="AQ110" s="102"/>
      <c r="AR110" s="102"/>
      <c r="AW110" s="291"/>
      <c r="AX110" s="291"/>
    </row>
    <row r="111" spans="22:50" s="294" customFormat="1" x14ac:dyDescent="0.25">
      <c r="V111" s="100"/>
      <c r="W111" s="712"/>
      <c r="X111" s="224" t="s">
        <v>278</v>
      </c>
      <c r="Y111" s="28"/>
      <c r="Z111" s="28"/>
      <c r="AA111" s="28"/>
      <c r="AB111" s="346"/>
      <c r="AC111" s="285"/>
      <c r="AD111" s="340"/>
      <c r="AE111" s="70"/>
      <c r="AF111" s="348">
        <f>(Y111-AA111)*0.15</f>
        <v>0</v>
      </c>
      <c r="AG111" s="341"/>
      <c r="AH111" s="102"/>
      <c r="AI111" s="102"/>
      <c r="AJ111" s="341"/>
      <c r="AK111" s="102"/>
      <c r="AL111" s="102"/>
      <c r="AM111" s="341"/>
      <c r="AN111" s="102"/>
      <c r="AO111" s="102"/>
      <c r="AP111" s="341"/>
      <c r="AQ111" s="102"/>
      <c r="AR111" s="102"/>
      <c r="AW111" s="291"/>
      <c r="AX111" s="291"/>
    </row>
    <row r="112" spans="22:50" s="294" customFormat="1" x14ac:dyDescent="0.25">
      <c r="V112" s="100"/>
      <c r="W112" s="712"/>
      <c r="X112" s="224" t="s">
        <v>279</v>
      </c>
      <c r="Y112" s="28"/>
      <c r="Z112" s="28"/>
      <c r="AA112" s="28"/>
      <c r="AB112" s="346"/>
      <c r="AC112" s="285"/>
      <c r="AD112" s="340"/>
      <c r="AE112" s="70"/>
      <c r="AF112" s="348">
        <f>(Y112-AA112)*0.2</f>
        <v>0</v>
      </c>
      <c r="AG112" s="341"/>
      <c r="AH112" s="102"/>
      <c r="AI112" s="102"/>
      <c r="AJ112" s="341"/>
      <c r="AK112" s="102"/>
      <c r="AL112" s="102"/>
      <c r="AM112" s="341"/>
      <c r="AN112" s="102"/>
      <c r="AO112" s="102"/>
      <c r="AP112" s="341"/>
      <c r="AQ112" s="102"/>
      <c r="AR112" s="102"/>
      <c r="AW112" s="291"/>
      <c r="AX112" s="291"/>
    </row>
    <row r="113" spans="22:50" s="294" customFormat="1" x14ac:dyDescent="0.25">
      <c r="V113" s="100"/>
      <c r="W113" s="712"/>
      <c r="X113" s="224" t="s">
        <v>280</v>
      </c>
      <c r="Y113" s="28"/>
      <c r="Z113" s="28"/>
      <c r="AA113" s="28"/>
      <c r="AB113" s="346"/>
      <c r="AC113" s="285"/>
      <c r="AD113" s="340"/>
      <c r="AE113" s="70"/>
      <c r="AF113" s="348">
        <f>(Y113-AA113)*0.25</f>
        <v>0</v>
      </c>
      <c r="AG113" s="341"/>
      <c r="AH113" s="102"/>
      <c r="AI113" s="102"/>
      <c r="AJ113" s="341"/>
      <c r="AK113" s="102"/>
      <c r="AL113" s="102"/>
      <c r="AM113" s="341"/>
      <c r="AN113" s="102"/>
      <c r="AO113" s="102"/>
      <c r="AP113" s="341"/>
      <c r="AQ113" s="102"/>
      <c r="AR113" s="102"/>
      <c r="AW113" s="291"/>
      <c r="AX113" s="291"/>
    </row>
    <row r="114" spans="22:50" s="294" customFormat="1" x14ac:dyDescent="0.25">
      <c r="V114" s="100"/>
      <c r="W114" s="712"/>
      <c r="X114" s="224" t="s">
        <v>281</v>
      </c>
      <c r="Y114" s="28"/>
      <c r="Z114" s="28"/>
      <c r="AA114" s="28"/>
      <c r="AB114" s="346"/>
      <c r="AC114" s="285"/>
      <c r="AD114" s="340"/>
      <c r="AE114" s="70"/>
      <c r="AF114" s="348">
        <f>(Y114-AA114)*0.3</f>
        <v>0</v>
      </c>
      <c r="AG114" s="341"/>
      <c r="AH114" s="102"/>
      <c r="AI114" s="102"/>
      <c r="AJ114" s="341"/>
      <c r="AK114" s="102"/>
      <c r="AL114" s="102"/>
      <c r="AM114" s="341"/>
      <c r="AN114" s="102"/>
      <c r="AO114" s="102"/>
      <c r="AP114" s="341"/>
      <c r="AQ114" s="102"/>
      <c r="AR114" s="102"/>
      <c r="AW114" s="291"/>
      <c r="AX114" s="291"/>
    </row>
    <row r="115" spans="22:50" s="294" customFormat="1" x14ac:dyDescent="0.25">
      <c r="V115" s="100"/>
      <c r="W115" s="712"/>
      <c r="X115" s="224" t="s">
        <v>282</v>
      </c>
      <c r="Y115" s="28"/>
      <c r="Z115" s="28"/>
      <c r="AA115" s="28"/>
      <c r="AB115" s="346"/>
      <c r="AC115" s="285"/>
      <c r="AD115" s="340"/>
      <c r="AE115" s="70"/>
      <c r="AF115" s="348">
        <f>(Y115-AA115)*0.35</f>
        <v>0</v>
      </c>
      <c r="AG115" s="341"/>
      <c r="AH115" s="102"/>
      <c r="AI115" s="102"/>
      <c r="AJ115" s="341"/>
      <c r="AK115" s="102"/>
      <c r="AL115" s="102"/>
      <c r="AM115" s="341"/>
      <c r="AN115" s="102"/>
      <c r="AO115" s="102"/>
      <c r="AP115" s="341"/>
      <c r="AQ115" s="102"/>
      <c r="AR115" s="102"/>
      <c r="AW115" s="291"/>
      <c r="AX115" s="291"/>
    </row>
    <row r="116" spans="22:50" s="294" customFormat="1" x14ac:dyDescent="0.25">
      <c r="V116" s="100"/>
      <c r="W116" s="712"/>
      <c r="X116" s="224" t="s">
        <v>283</v>
      </c>
      <c r="Y116" s="28"/>
      <c r="Z116" s="28"/>
      <c r="AA116" s="28"/>
      <c r="AB116" s="346"/>
      <c r="AC116" s="285"/>
      <c r="AD116" s="340"/>
      <c r="AE116" s="70"/>
      <c r="AF116" s="348">
        <f>(Y116-AA116)*0.4</f>
        <v>0</v>
      </c>
      <c r="AG116" s="341"/>
      <c r="AH116" s="102"/>
      <c r="AI116" s="102"/>
      <c r="AJ116" s="341"/>
      <c r="AK116" s="102"/>
      <c r="AL116" s="102"/>
      <c r="AM116" s="341"/>
      <c r="AN116" s="102"/>
      <c r="AO116" s="102"/>
      <c r="AP116" s="341"/>
      <c r="AQ116" s="102"/>
      <c r="AR116" s="102"/>
      <c r="AW116" s="291"/>
      <c r="AX116" s="291"/>
    </row>
    <row r="117" spans="22:50" s="294" customFormat="1" x14ac:dyDescent="0.25">
      <c r="V117" s="100"/>
      <c r="W117" s="712"/>
      <c r="X117" s="224" t="s">
        <v>298</v>
      </c>
      <c r="Y117" s="31"/>
      <c r="Z117" s="31"/>
      <c r="AA117" s="31"/>
      <c r="AB117" s="346"/>
      <c r="AC117" s="285"/>
      <c r="AD117" s="340"/>
      <c r="AE117" s="70"/>
      <c r="AF117" s="348">
        <f>(Y117-AA117)*0.4</f>
        <v>0</v>
      </c>
      <c r="AG117" s="341"/>
      <c r="AH117" s="102"/>
      <c r="AI117" s="102"/>
      <c r="AJ117" s="341"/>
      <c r="AK117" s="102"/>
      <c r="AL117" s="102"/>
      <c r="AM117" s="341"/>
      <c r="AN117" s="102"/>
      <c r="AO117" s="102"/>
      <c r="AP117" s="341"/>
      <c r="AQ117" s="102"/>
      <c r="AR117" s="102"/>
      <c r="AW117" s="291"/>
      <c r="AX117" s="291"/>
    </row>
    <row r="118" spans="22:50" s="294" customFormat="1" x14ac:dyDescent="0.25">
      <c r="V118" s="100"/>
      <c r="W118" s="70"/>
      <c r="X118" s="349" t="s">
        <v>86</v>
      </c>
      <c r="Y118" s="350">
        <f>SUM(Y108:Y117)</f>
        <v>0</v>
      </c>
      <c r="Z118" s="350">
        <f>SUM(Z108:Z117)</f>
        <v>0</v>
      </c>
      <c r="AA118" s="350">
        <f>SUM(AA108:AA117)</f>
        <v>0</v>
      </c>
      <c r="AB118" s="346"/>
      <c r="AC118" s="351"/>
      <c r="AD118" s="352"/>
      <c r="AE118" s="70"/>
      <c r="AF118" s="350">
        <f>SUM(AF108:AF117)</f>
        <v>0</v>
      </c>
      <c r="AG118" s="341"/>
      <c r="AH118" s="102"/>
      <c r="AI118" s="102"/>
      <c r="AJ118" s="341"/>
      <c r="AK118" s="102"/>
      <c r="AL118" s="102"/>
      <c r="AM118" s="341"/>
      <c r="AN118" s="102"/>
      <c r="AO118" s="102"/>
      <c r="AP118" s="341"/>
      <c r="AQ118" s="102"/>
      <c r="AR118" s="102"/>
      <c r="AW118" s="291"/>
      <c r="AX118" s="291"/>
    </row>
    <row r="119" spans="22:50" s="294" customFormat="1" ht="15.75" thickBot="1" x14ac:dyDescent="0.3">
      <c r="V119" s="353"/>
      <c r="W119" s="117"/>
      <c r="X119" s="117"/>
      <c r="Y119" s="117"/>
      <c r="Z119" s="117"/>
      <c r="AA119" s="116"/>
      <c r="AB119" s="117"/>
      <c r="AC119" s="354"/>
      <c r="AD119" s="340"/>
      <c r="AE119" s="70"/>
      <c r="AF119" s="70"/>
      <c r="AG119" s="341"/>
      <c r="AH119" s="102"/>
      <c r="AI119" s="102"/>
      <c r="AJ119" s="341"/>
      <c r="AK119" s="102"/>
      <c r="AL119" s="102"/>
      <c r="AM119" s="341"/>
      <c r="AN119" s="102"/>
      <c r="AO119" s="102"/>
      <c r="AP119" s="341"/>
      <c r="AQ119" s="102"/>
      <c r="AR119" s="102"/>
      <c r="AW119" s="291"/>
      <c r="AX119" s="291"/>
    </row>
    <row r="120" spans="22:50" s="294" customFormat="1" x14ac:dyDescent="0.25">
      <c r="V120" s="102"/>
      <c r="W120" s="102"/>
      <c r="X120" s="102"/>
      <c r="Y120" s="102"/>
      <c r="Z120" s="102"/>
      <c r="AA120" s="355"/>
      <c r="AB120" s="102"/>
      <c r="AC120" s="70"/>
      <c r="AD120" s="341"/>
      <c r="AE120" s="102"/>
      <c r="AF120" s="102"/>
      <c r="AG120" s="341"/>
      <c r="AH120" s="102"/>
      <c r="AI120" s="102"/>
      <c r="AJ120" s="341"/>
      <c r="AK120" s="102"/>
      <c r="AL120" s="102"/>
      <c r="AM120" s="341"/>
      <c r="AN120" s="102"/>
      <c r="AO120" s="102"/>
      <c r="AP120" s="341"/>
      <c r="AQ120" s="102"/>
      <c r="AR120" s="102"/>
      <c r="AW120" s="291"/>
      <c r="AX120" s="291"/>
    </row>
    <row r="121" spans="22:50" s="294" customFormat="1" x14ac:dyDescent="0.25">
      <c r="V121" s="102"/>
      <c r="W121" s="102"/>
      <c r="X121" s="102"/>
      <c r="Y121" s="356" t="s">
        <v>240</v>
      </c>
      <c r="Z121" s="102"/>
      <c r="AA121" s="355"/>
      <c r="AB121" s="102"/>
      <c r="AC121" s="102"/>
      <c r="AD121" s="341"/>
      <c r="AE121" s="102"/>
      <c r="AF121" s="102"/>
      <c r="AG121" s="341"/>
      <c r="AH121" s="102"/>
      <c r="AI121" s="102"/>
      <c r="AJ121" s="341"/>
      <c r="AK121" s="102"/>
      <c r="AL121" s="102"/>
      <c r="AM121" s="341"/>
      <c r="AN121" s="102"/>
      <c r="AO121" s="102"/>
      <c r="AP121" s="341"/>
      <c r="AQ121" s="102"/>
      <c r="AR121" s="102"/>
      <c r="AW121" s="291"/>
      <c r="AX121" s="291"/>
    </row>
    <row r="122" spans="22:50" s="294" customFormat="1" x14ac:dyDescent="0.25">
      <c r="V122" s="102"/>
      <c r="W122" s="102"/>
      <c r="X122" s="543" t="s">
        <v>234</v>
      </c>
      <c r="Y122" s="556" t="s">
        <v>242</v>
      </c>
      <c r="Z122" s="713"/>
      <c r="AA122" s="713"/>
      <c r="AB122" s="713"/>
      <c r="AC122" s="713"/>
      <c r="AD122" s="713"/>
      <c r="AE122" s="713"/>
      <c r="AF122" s="713"/>
      <c r="AG122" s="713"/>
      <c r="AH122" s="713"/>
      <c r="AI122" s="713"/>
      <c r="AJ122" s="713"/>
      <c r="AK122" s="713"/>
      <c r="AL122" s="713"/>
      <c r="AM122" s="713"/>
      <c r="AN122" s="713"/>
      <c r="AO122" s="713"/>
      <c r="AP122" s="713"/>
      <c r="AQ122" s="708"/>
      <c r="AR122" s="709"/>
      <c r="AS122" s="357"/>
      <c r="AW122" s="291"/>
      <c r="AX122" s="291"/>
    </row>
    <row r="123" spans="22:50" s="294" customFormat="1" x14ac:dyDescent="0.25">
      <c r="V123" s="102"/>
      <c r="W123" s="102"/>
      <c r="X123" s="543"/>
      <c r="Y123" s="557"/>
      <c r="Z123" s="714"/>
      <c r="AA123" s="714"/>
      <c r="AB123" s="714"/>
      <c r="AC123" s="714"/>
      <c r="AD123" s="714"/>
      <c r="AE123" s="714"/>
      <c r="AF123" s="714"/>
      <c r="AG123" s="714"/>
      <c r="AH123" s="714"/>
      <c r="AI123" s="714"/>
      <c r="AJ123" s="714"/>
      <c r="AK123" s="714"/>
      <c r="AL123" s="714"/>
      <c r="AM123" s="714"/>
      <c r="AN123" s="714"/>
      <c r="AO123" s="714"/>
      <c r="AP123" s="714"/>
      <c r="AQ123" s="715"/>
      <c r="AR123" s="716"/>
      <c r="AS123" s="357"/>
      <c r="AW123" s="291"/>
      <c r="AX123" s="291"/>
    </row>
    <row r="124" spans="22:50" s="294" customFormat="1" x14ac:dyDescent="0.25">
      <c r="V124" s="102"/>
      <c r="W124" s="102"/>
      <c r="X124" s="543"/>
      <c r="Y124" s="717"/>
      <c r="Z124" s="718"/>
      <c r="AA124" s="718"/>
      <c r="AB124" s="718"/>
      <c r="AC124" s="718"/>
      <c r="AD124" s="718"/>
      <c r="AE124" s="718"/>
      <c r="AF124" s="718"/>
      <c r="AG124" s="718"/>
      <c r="AH124" s="718"/>
      <c r="AI124" s="718"/>
      <c r="AJ124" s="718"/>
      <c r="AK124" s="718"/>
      <c r="AL124" s="718"/>
      <c r="AM124" s="718"/>
      <c r="AN124" s="718"/>
      <c r="AO124" s="718"/>
      <c r="AP124" s="718"/>
      <c r="AQ124" s="710"/>
      <c r="AR124" s="711"/>
      <c r="AS124" s="357"/>
      <c r="AW124" s="291"/>
      <c r="AX124" s="291"/>
    </row>
    <row r="125" spans="22:50" s="294" customFormat="1" x14ac:dyDescent="0.25">
      <c r="V125" s="102"/>
      <c r="W125" s="102"/>
      <c r="X125" s="543" t="s">
        <v>287</v>
      </c>
      <c r="Y125" s="556" t="s">
        <v>261</v>
      </c>
      <c r="Z125" s="423"/>
      <c r="AA125" s="423"/>
      <c r="AB125" s="423"/>
      <c r="AC125" s="423"/>
      <c r="AD125" s="423"/>
      <c r="AE125" s="423"/>
      <c r="AF125" s="423"/>
      <c r="AG125" s="423"/>
      <c r="AH125" s="423"/>
      <c r="AI125" s="423"/>
      <c r="AJ125" s="423"/>
      <c r="AK125" s="423"/>
      <c r="AL125" s="423"/>
      <c r="AM125" s="423"/>
      <c r="AN125" s="423"/>
      <c r="AO125" s="423"/>
      <c r="AP125" s="423"/>
      <c r="AQ125" s="423"/>
      <c r="AR125" s="424"/>
      <c r="AS125" s="357"/>
      <c r="AW125" s="291"/>
      <c r="AX125" s="291"/>
    </row>
    <row r="126" spans="22:50" s="294" customFormat="1" x14ac:dyDescent="0.25">
      <c r="V126" s="102"/>
      <c r="W126" s="102"/>
      <c r="X126" s="543"/>
      <c r="Y126" s="719" t="s">
        <v>138</v>
      </c>
      <c r="Z126" s="715"/>
      <c r="AA126" s="715"/>
      <c r="AB126" s="715"/>
      <c r="AC126" s="715"/>
      <c r="AD126" s="715"/>
      <c r="AE126" s="715"/>
      <c r="AF126" s="715"/>
      <c r="AG126" s="715"/>
      <c r="AH126" s="715"/>
      <c r="AI126" s="715"/>
      <c r="AJ126" s="715"/>
      <c r="AK126" s="715"/>
      <c r="AL126" s="715"/>
      <c r="AM126" s="715"/>
      <c r="AN126" s="715"/>
      <c r="AO126" s="715"/>
      <c r="AP126" s="715"/>
      <c r="AQ126" s="715"/>
      <c r="AR126" s="711"/>
      <c r="AS126" s="357"/>
      <c r="AW126" s="291"/>
      <c r="AX126" s="291"/>
    </row>
    <row r="127" spans="22:50" s="294" customFormat="1" x14ac:dyDescent="0.25">
      <c r="V127" s="102"/>
      <c r="W127" s="102"/>
      <c r="X127" s="597" t="s">
        <v>288</v>
      </c>
      <c r="Y127" s="525" t="s">
        <v>292</v>
      </c>
      <c r="Z127" s="708"/>
      <c r="AA127" s="708"/>
      <c r="AB127" s="708"/>
      <c r="AC127" s="708"/>
      <c r="AD127" s="708"/>
      <c r="AE127" s="708"/>
      <c r="AF127" s="708"/>
      <c r="AG127" s="708"/>
      <c r="AH127" s="708"/>
      <c r="AI127" s="708"/>
      <c r="AJ127" s="708"/>
      <c r="AK127" s="708"/>
      <c r="AL127" s="708"/>
      <c r="AM127" s="708"/>
      <c r="AN127" s="708"/>
      <c r="AO127" s="708"/>
      <c r="AP127" s="708"/>
      <c r="AQ127" s="709"/>
      <c r="AR127" s="337"/>
      <c r="AS127" s="357"/>
      <c r="AW127" s="291"/>
      <c r="AX127" s="291"/>
    </row>
    <row r="128" spans="22:50" s="294" customFormat="1" x14ac:dyDescent="0.25">
      <c r="V128" s="102"/>
      <c r="W128" s="102"/>
      <c r="X128" s="597"/>
      <c r="Y128" s="530" t="s">
        <v>139</v>
      </c>
      <c r="Z128" s="710"/>
      <c r="AA128" s="710"/>
      <c r="AB128" s="710"/>
      <c r="AC128" s="710"/>
      <c r="AD128" s="710"/>
      <c r="AE128" s="710"/>
      <c r="AF128" s="710"/>
      <c r="AG128" s="710"/>
      <c r="AH128" s="710"/>
      <c r="AI128" s="710"/>
      <c r="AJ128" s="710"/>
      <c r="AK128" s="710"/>
      <c r="AL128" s="710"/>
      <c r="AM128" s="710"/>
      <c r="AN128" s="710"/>
      <c r="AO128" s="710"/>
      <c r="AP128" s="710"/>
      <c r="AQ128" s="711"/>
      <c r="AR128" s="337"/>
      <c r="AS128" s="357"/>
    </row>
    <row r="129" spans="22:50" s="294" customFormat="1" x14ac:dyDescent="0.25">
      <c r="V129" s="102"/>
      <c r="W129" s="102"/>
      <c r="X129" s="597" t="s">
        <v>289</v>
      </c>
      <c r="Y129" s="525" t="s">
        <v>293</v>
      </c>
      <c r="Z129" s="708"/>
      <c r="AA129" s="708"/>
      <c r="AB129" s="708"/>
      <c r="AC129" s="708"/>
      <c r="AD129" s="708"/>
      <c r="AE129" s="708"/>
      <c r="AF129" s="708"/>
      <c r="AG129" s="708"/>
      <c r="AH129" s="708"/>
      <c r="AI129" s="708"/>
      <c r="AJ129" s="708"/>
      <c r="AK129" s="708"/>
      <c r="AL129" s="708"/>
      <c r="AM129" s="708"/>
      <c r="AN129" s="708"/>
      <c r="AO129" s="708"/>
      <c r="AP129" s="708"/>
      <c r="AQ129" s="709"/>
      <c r="AR129" s="358"/>
      <c r="AS129" s="357"/>
    </row>
    <row r="130" spans="22:50" s="294" customFormat="1" x14ac:dyDescent="0.25">
      <c r="V130" s="102"/>
      <c r="W130" s="102"/>
      <c r="X130" s="597"/>
      <c r="Y130" s="530" t="s">
        <v>140</v>
      </c>
      <c r="Z130" s="710"/>
      <c r="AA130" s="710"/>
      <c r="AB130" s="710"/>
      <c r="AC130" s="710"/>
      <c r="AD130" s="710"/>
      <c r="AE130" s="710"/>
      <c r="AF130" s="710"/>
      <c r="AG130" s="710"/>
      <c r="AH130" s="710"/>
      <c r="AI130" s="710"/>
      <c r="AJ130" s="710"/>
      <c r="AK130" s="710"/>
      <c r="AL130" s="710"/>
      <c r="AM130" s="710"/>
      <c r="AN130" s="710"/>
      <c r="AO130" s="710"/>
      <c r="AP130" s="710"/>
      <c r="AQ130" s="711"/>
      <c r="AR130" s="358"/>
      <c r="AS130" s="357"/>
    </row>
    <row r="131" spans="22:50" x14ac:dyDescent="0.25">
      <c r="AW131" s="282"/>
      <c r="AX131" s="282"/>
    </row>
    <row r="132" spans="22:50" x14ac:dyDescent="0.25">
      <c r="AW132" s="282"/>
      <c r="AX132" s="282"/>
    </row>
    <row r="133" spans="22:50" x14ac:dyDescent="0.25">
      <c r="AW133" s="282"/>
      <c r="AX133" s="282"/>
    </row>
    <row r="134" spans="22:50" x14ac:dyDescent="0.25">
      <c r="AW134" s="282"/>
      <c r="AX134" s="282"/>
    </row>
    <row r="135" spans="22:50" x14ac:dyDescent="0.25">
      <c r="AW135" s="282"/>
      <c r="AX135" s="282"/>
    </row>
    <row r="136" spans="22:50" x14ac:dyDescent="0.25">
      <c r="AW136" s="282"/>
      <c r="AX136" s="282"/>
    </row>
    <row r="137" spans="22:50" x14ac:dyDescent="0.25">
      <c r="AW137" s="282"/>
      <c r="AX137" s="282"/>
    </row>
    <row r="138" spans="22:50" x14ac:dyDescent="0.25">
      <c r="AW138" s="282"/>
      <c r="AX138" s="282"/>
    </row>
    <row r="139" spans="22:50" x14ac:dyDescent="0.25">
      <c r="AW139" s="282"/>
      <c r="AX139" s="282"/>
    </row>
    <row r="140" spans="22:50" x14ac:dyDescent="0.25">
      <c r="AW140" s="282"/>
      <c r="AX140" s="282"/>
    </row>
    <row r="141" spans="22:50" x14ac:dyDescent="0.25">
      <c r="AW141" s="282"/>
      <c r="AX141" s="282"/>
    </row>
    <row r="142" spans="22:50" x14ac:dyDescent="0.25">
      <c r="AW142" s="282"/>
      <c r="AX142" s="282"/>
    </row>
  </sheetData>
  <sheetProtection password="D6D7" sheet="1" objects="1" scenarios="1" selectLockedCells="1"/>
  <mergeCells count="135">
    <mergeCell ref="X97:AW97"/>
    <mergeCell ref="X100:AP100"/>
    <mergeCell ref="X99:AP99"/>
    <mergeCell ref="D20:F20"/>
    <mergeCell ref="D21:F21"/>
    <mergeCell ref="D22:F22"/>
    <mergeCell ref="X91:AW91"/>
    <mergeCell ref="X92:AW92"/>
    <mergeCell ref="X93:AW93"/>
    <mergeCell ref="X94:AW94"/>
    <mergeCell ref="X95:AW95"/>
    <mergeCell ref="X96:AW96"/>
    <mergeCell ref="D7:H7"/>
    <mergeCell ref="I7:L7"/>
    <mergeCell ref="C9:M9"/>
    <mergeCell ref="D16:F17"/>
    <mergeCell ref="D18:F18"/>
    <mergeCell ref="D19:F19"/>
    <mergeCell ref="D2:L2"/>
    <mergeCell ref="D3:L3"/>
    <mergeCell ref="D5:H5"/>
    <mergeCell ref="I5:L5"/>
    <mergeCell ref="D6:H6"/>
    <mergeCell ref="I6:L6"/>
    <mergeCell ref="AF33:AF45"/>
    <mergeCell ref="D34:F34"/>
    <mergeCell ref="AC34:AC45"/>
    <mergeCell ref="AV38:AV49"/>
    <mergeCell ref="D39:F39"/>
    <mergeCell ref="D40:F40"/>
    <mergeCell ref="D41:F41"/>
    <mergeCell ref="AU38:AU49"/>
    <mergeCell ref="D23:F23"/>
    <mergeCell ref="D24:F24"/>
    <mergeCell ref="D25:F25"/>
    <mergeCell ref="D36:F36"/>
    <mergeCell ref="AK36:AK47"/>
    <mergeCell ref="AL36:AL47"/>
    <mergeCell ref="AM36:AM47"/>
    <mergeCell ref="AN36:AN47"/>
    <mergeCell ref="D37:F37"/>
    <mergeCell ref="AD34:AD45"/>
    <mergeCell ref="AE34:AE45"/>
    <mergeCell ref="Y26:AV27"/>
    <mergeCell ref="Y29:AV29"/>
    <mergeCell ref="C30:T30"/>
    <mergeCell ref="W30:X32"/>
    <mergeCell ref="Y30:AV30"/>
    <mergeCell ref="Y31:AA31"/>
    <mergeCell ref="AC31:AF31"/>
    <mergeCell ref="AG31:AJ31"/>
    <mergeCell ref="AK31:AN31"/>
    <mergeCell ref="AO31:AR31"/>
    <mergeCell ref="AS31:AV31"/>
    <mergeCell ref="D32:F33"/>
    <mergeCell ref="Y33:Y44"/>
    <mergeCell ref="Z33:Z44"/>
    <mergeCell ref="AA33:AA44"/>
    <mergeCell ref="AB33:AB44"/>
    <mergeCell ref="D35:F35"/>
    <mergeCell ref="D51:D57"/>
    <mergeCell ref="E51:Q51"/>
    <mergeCell ref="E52:Q52"/>
    <mergeCell ref="E53:Q53"/>
    <mergeCell ref="E56:Q56"/>
    <mergeCell ref="E57:Q57"/>
    <mergeCell ref="E54:Q54"/>
    <mergeCell ref="AT38:AT49"/>
    <mergeCell ref="AG35:AG46"/>
    <mergeCell ref="AH35:AH46"/>
    <mergeCell ref="AI35:AI46"/>
    <mergeCell ref="D46:Q46"/>
    <mergeCell ref="D47:Q47"/>
    <mergeCell ref="D48:Q48"/>
    <mergeCell ref="E49:Q49"/>
    <mergeCell ref="E50:Q50"/>
    <mergeCell ref="AO37:AO48"/>
    <mergeCell ref="AP37:AP48"/>
    <mergeCell ref="AQ37:AQ48"/>
    <mergeCell ref="AR37:AR48"/>
    <mergeCell ref="D38:F38"/>
    <mergeCell ref="AS38:AS49"/>
    <mergeCell ref="AJ35:AJ46"/>
    <mergeCell ref="W96:W97"/>
    <mergeCell ref="W92:W93"/>
    <mergeCell ref="W94:W95"/>
    <mergeCell ref="E69:Q69"/>
    <mergeCell ref="E70:Q70"/>
    <mergeCell ref="E71:Q71"/>
    <mergeCell ref="E72:Q72"/>
    <mergeCell ref="E73:Q73"/>
    <mergeCell ref="E74:Q74"/>
    <mergeCell ref="E85:Q85"/>
    <mergeCell ref="E65:Q65"/>
    <mergeCell ref="E82:Q82"/>
    <mergeCell ref="E83:Q83"/>
    <mergeCell ref="D78:D84"/>
    <mergeCell ref="E84:O84"/>
    <mergeCell ref="D71:D75"/>
    <mergeCell ref="D66:D68"/>
    <mergeCell ref="D58:D61"/>
    <mergeCell ref="D62:D63"/>
    <mergeCell ref="E67:Q67"/>
    <mergeCell ref="E68:Q68"/>
    <mergeCell ref="E75:Q75"/>
    <mergeCell ref="E76:Q76"/>
    <mergeCell ref="E77:Q77"/>
    <mergeCell ref="E78:Q78"/>
    <mergeCell ref="E79:Q79"/>
    <mergeCell ref="E80:Q80"/>
    <mergeCell ref="E81:Q81"/>
    <mergeCell ref="X127:X128"/>
    <mergeCell ref="Y127:AQ127"/>
    <mergeCell ref="Y128:AQ128"/>
    <mergeCell ref="X129:X130"/>
    <mergeCell ref="Y129:AQ129"/>
    <mergeCell ref="Y130:AQ130"/>
    <mergeCell ref="V19:BH20"/>
    <mergeCell ref="E58:Q58"/>
    <mergeCell ref="E55:Q55"/>
    <mergeCell ref="W33:W80"/>
    <mergeCell ref="W108:W117"/>
    <mergeCell ref="X122:X124"/>
    <mergeCell ref="Y122:AR124"/>
    <mergeCell ref="X125:X126"/>
    <mergeCell ref="Y125:AR125"/>
    <mergeCell ref="Y126:AR126"/>
    <mergeCell ref="E86:Q86"/>
    <mergeCell ref="E59:Q59"/>
    <mergeCell ref="E60:Q60"/>
    <mergeCell ref="E61:Q61"/>
    <mergeCell ref="E62:Q62"/>
    <mergeCell ref="E63:Q63"/>
    <mergeCell ref="E64:Q64"/>
    <mergeCell ref="E66:Q66"/>
  </mergeCells>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Y74"/>
  <sheetViews>
    <sheetView topLeftCell="A22" zoomScale="85" zoomScaleNormal="85" workbookViewId="0">
      <selection activeCell="M39" sqref="M39"/>
    </sheetView>
  </sheetViews>
  <sheetFormatPr defaultRowHeight="15" x14ac:dyDescent="0.25"/>
  <cols>
    <col min="1" max="1" width="5.85546875" style="41" customWidth="1"/>
    <col min="2" max="2" width="9.140625" style="40"/>
    <col min="3" max="3" width="9.140625" style="46"/>
    <col min="4" max="4" width="11.5703125" style="46" customWidth="1"/>
    <col min="5" max="15" width="9.5703125" style="46" customWidth="1"/>
    <col min="16" max="25" width="9.5703125" style="40" customWidth="1"/>
    <col min="26" max="16384" width="9.140625" style="41"/>
  </cols>
  <sheetData>
    <row r="2" spans="1:25" s="70" customFormat="1" x14ac:dyDescent="0.25"/>
    <row r="3" spans="1:25" s="40" customFormat="1" ht="15.75" thickBot="1" x14ac:dyDescent="0.3"/>
    <row r="4" spans="1:25" s="40" customFormat="1" ht="18.75" customHeight="1" x14ac:dyDescent="0.25">
      <c r="B4" s="58"/>
      <c r="C4" s="932" t="s">
        <v>156</v>
      </c>
      <c r="D4" s="933"/>
      <c r="E4" s="933"/>
      <c r="F4" s="933"/>
      <c r="G4" s="933"/>
      <c r="H4" s="933"/>
      <c r="I4" s="933"/>
      <c r="J4" s="933"/>
      <c r="K4" s="933"/>
      <c r="L4" s="933"/>
      <c r="M4" s="933"/>
      <c r="N4" s="933"/>
      <c r="O4" s="933"/>
      <c r="P4" s="933"/>
      <c r="Q4" s="933"/>
      <c r="R4" s="933"/>
      <c r="S4" s="933"/>
      <c r="T4" s="933"/>
      <c r="U4" s="933"/>
      <c r="V4" s="933"/>
      <c r="W4" s="933"/>
      <c r="X4" s="933"/>
      <c r="Y4" s="68"/>
    </row>
    <row r="5" spans="1:25" s="40" customFormat="1" ht="18.75" customHeight="1" x14ac:dyDescent="0.25">
      <c r="B5" s="42"/>
      <c r="C5" s="934"/>
      <c r="D5" s="934"/>
      <c r="E5" s="934"/>
      <c r="F5" s="934"/>
      <c r="G5" s="934"/>
      <c r="H5" s="934"/>
      <c r="I5" s="934"/>
      <c r="J5" s="934"/>
      <c r="K5" s="934"/>
      <c r="L5" s="934"/>
      <c r="M5" s="934"/>
      <c r="N5" s="934"/>
      <c r="O5" s="934"/>
      <c r="P5" s="934"/>
      <c r="Q5" s="934"/>
      <c r="R5" s="934"/>
      <c r="S5" s="934"/>
      <c r="T5" s="934"/>
      <c r="U5" s="934"/>
      <c r="V5" s="934"/>
      <c r="W5" s="934"/>
      <c r="X5" s="934"/>
      <c r="Y5" s="43"/>
    </row>
    <row r="6" spans="1:25" s="40" customFormat="1" ht="18.75" customHeight="1" x14ac:dyDescent="0.25">
      <c r="B6" s="42"/>
      <c r="C6" s="931"/>
      <c r="D6" s="931"/>
      <c r="E6" s="931"/>
      <c r="F6" s="931"/>
      <c r="G6" s="931"/>
      <c r="H6" s="931"/>
      <c r="I6" s="931"/>
      <c r="J6" s="931"/>
      <c r="K6" s="931"/>
      <c r="L6" s="931"/>
      <c r="M6" s="931"/>
      <c r="N6" s="931"/>
      <c r="O6" s="931"/>
      <c r="P6" s="931"/>
      <c r="Q6" s="931"/>
      <c r="R6" s="931"/>
      <c r="S6" s="931"/>
      <c r="T6" s="931"/>
      <c r="U6" s="931"/>
      <c r="V6" s="931"/>
      <c r="W6" s="931"/>
      <c r="X6" s="931"/>
      <c r="Y6" s="43"/>
    </row>
    <row r="7" spans="1:25" s="40" customFormat="1" ht="9.75" customHeight="1" x14ac:dyDescent="0.25">
      <c r="B7" s="42"/>
      <c r="C7" s="498" t="s">
        <v>152</v>
      </c>
      <c r="D7" s="499"/>
      <c r="E7" s="925" t="s">
        <v>153</v>
      </c>
      <c r="F7" s="926"/>
      <c r="G7" s="926"/>
      <c r="H7" s="926"/>
      <c r="I7" s="926"/>
      <c r="J7" s="926"/>
      <c r="K7" s="926"/>
      <c r="L7" s="926"/>
      <c r="M7" s="926"/>
      <c r="N7" s="926"/>
      <c r="O7" s="926"/>
      <c r="P7" s="926"/>
      <c r="Q7" s="926"/>
      <c r="R7" s="926"/>
      <c r="S7" s="926"/>
      <c r="T7" s="926"/>
      <c r="U7" s="926"/>
      <c r="V7" s="926"/>
      <c r="W7" s="926"/>
      <c r="X7" s="926"/>
      <c r="Y7" s="194"/>
    </row>
    <row r="8" spans="1:25" ht="9.75" customHeight="1" x14ac:dyDescent="0.25">
      <c r="B8" s="42"/>
      <c r="C8" s="500"/>
      <c r="D8" s="501"/>
      <c r="E8" s="926"/>
      <c r="F8" s="926"/>
      <c r="G8" s="926"/>
      <c r="H8" s="926"/>
      <c r="I8" s="926"/>
      <c r="J8" s="926"/>
      <c r="K8" s="926"/>
      <c r="L8" s="926"/>
      <c r="M8" s="926"/>
      <c r="N8" s="926"/>
      <c r="O8" s="926"/>
      <c r="P8" s="926"/>
      <c r="Q8" s="926"/>
      <c r="R8" s="926"/>
      <c r="S8" s="926"/>
      <c r="T8" s="926"/>
      <c r="U8" s="926"/>
      <c r="V8" s="926"/>
      <c r="W8" s="926"/>
      <c r="X8" s="926"/>
      <c r="Y8" s="194"/>
    </row>
    <row r="9" spans="1:25" s="70" customFormat="1" x14ac:dyDescent="0.25">
      <c r="A9" s="70" t="s">
        <v>85</v>
      </c>
      <c r="B9" s="100"/>
      <c r="C9" s="502"/>
      <c r="D9" s="503"/>
      <c r="E9" s="195">
        <v>41306</v>
      </c>
      <c r="F9" s="195">
        <v>41334</v>
      </c>
      <c r="G9" s="195">
        <v>41365</v>
      </c>
      <c r="H9" s="195">
        <v>41395</v>
      </c>
      <c r="I9" s="195">
        <v>41426</v>
      </c>
      <c r="J9" s="195">
        <v>41456</v>
      </c>
      <c r="K9" s="195">
        <v>41487</v>
      </c>
      <c r="L9" s="195">
        <v>41518</v>
      </c>
      <c r="M9" s="195">
        <v>41548</v>
      </c>
      <c r="N9" s="195">
        <v>41579</v>
      </c>
      <c r="O9" s="195">
        <v>41609</v>
      </c>
      <c r="P9" s="195">
        <v>41640</v>
      </c>
      <c r="Q9" s="195">
        <v>41671</v>
      </c>
      <c r="R9" s="195">
        <v>41699</v>
      </c>
      <c r="S9" s="195">
        <v>41730</v>
      </c>
      <c r="T9" s="195">
        <v>41760</v>
      </c>
      <c r="U9" s="195">
        <v>41791</v>
      </c>
      <c r="V9" s="195">
        <v>41821</v>
      </c>
      <c r="W9" s="149">
        <v>41852</v>
      </c>
      <c r="X9" s="149">
        <v>41883</v>
      </c>
      <c r="Y9" s="103"/>
    </row>
    <row r="10" spans="1:25" s="40" customFormat="1" ht="15" customHeight="1" x14ac:dyDescent="0.25">
      <c r="B10" s="42"/>
      <c r="C10" s="935" t="s">
        <v>154</v>
      </c>
      <c r="D10" s="196">
        <v>41336</v>
      </c>
      <c r="E10" s="5"/>
      <c r="F10" s="197"/>
      <c r="G10" s="197"/>
      <c r="H10" s="197"/>
      <c r="I10" s="197"/>
      <c r="J10" s="197"/>
      <c r="K10" s="197"/>
      <c r="L10" s="197"/>
      <c r="M10" s="197"/>
      <c r="N10" s="197"/>
      <c r="O10" s="197"/>
      <c r="P10" s="197"/>
      <c r="Q10" s="197"/>
      <c r="R10" s="197"/>
      <c r="S10" s="197"/>
      <c r="T10" s="197"/>
      <c r="U10" s="197"/>
      <c r="V10" s="197"/>
      <c r="W10" s="197"/>
      <c r="X10" s="197"/>
      <c r="Y10" s="43"/>
    </row>
    <row r="11" spans="1:25" s="40" customFormat="1" x14ac:dyDescent="0.25">
      <c r="B11" s="42"/>
      <c r="C11" s="935"/>
      <c r="D11" s="196">
        <f>D10+31</f>
        <v>41367</v>
      </c>
      <c r="E11" s="5"/>
      <c r="F11" s="5"/>
      <c r="G11" s="197"/>
      <c r="H11" s="197"/>
      <c r="I11" s="197"/>
      <c r="J11" s="197"/>
      <c r="K11" s="197"/>
      <c r="L11" s="197"/>
      <c r="M11" s="197"/>
      <c r="N11" s="197"/>
      <c r="O11" s="197"/>
      <c r="P11" s="197"/>
      <c r="Q11" s="197"/>
      <c r="R11" s="197"/>
      <c r="S11" s="197"/>
      <c r="T11" s="197"/>
      <c r="U11" s="197"/>
      <c r="V11" s="197"/>
      <c r="W11" s="197"/>
      <c r="X11" s="197"/>
      <c r="Y11" s="43"/>
    </row>
    <row r="12" spans="1:25" s="40" customFormat="1" x14ac:dyDescent="0.25">
      <c r="B12" s="42"/>
      <c r="C12" s="935"/>
      <c r="D12" s="196">
        <f t="shared" ref="D12:D53" si="0">D11+31</f>
        <v>41398</v>
      </c>
      <c r="E12" s="5"/>
      <c r="F12" s="5"/>
      <c r="G12" s="5"/>
      <c r="H12" s="197"/>
      <c r="I12" s="197"/>
      <c r="J12" s="197"/>
      <c r="K12" s="197"/>
      <c r="L12" s="197"/>
      <c r="M12" s="197"/>
      <c r="N12" s="197"/>
      <c r="O12" s="197"/>
      <c r="P12" s="197"/>
      <c r="Q12" s="197"/>
      <c r="R12" s="197"/>
      <c r="S12" s="197"/>
      <c r="T12" s="197"/>
      <c r="U12" s="197"/>
      <c r="V12" s="197"/>
      <c r="W12" s="197"/>
      <c r="X12" s="197"/>
      <c r="Y12" s="43"/>
    </row>
    <row r="13" spans="1:25" s="40" customFormat="1" x14ac:dyDescent="0.25">
      <c r="B13" s="42"/>
      <c r="C13" s="935"/>
      <c r="D13" s="196">
        <f t="shared" si="0"/>
        <v>41429</v>
      </c>
      <c r="E13" s="5"/>
      <c r="F13" s="5"/>
      <c r="G13" s="5"/>
      <c r="H13" s="5"/>
      <c r="I13" s="197"/>
      <c r="J13" s="197"/>
      <c r="K13" s="197"/>
      <c r="L13" s="197"/>
      <c r="M13" s="197"/>
      <c r="N13" s="197"/>
      <c r="O13" s="197"/>
      <c r="P13" s="197"/>
      <c r="Q13" s="197"/>
      <c r="R13" s="197"/>
      <c r="S13" s="197"/>
      <c r="T13" s="197"/>
      <c r="U13" s="197"/>
      <c r="V13" s="197"/>
      <c r="W13" s="197"/>
      <c r="X13" s="197"/>
      <c r="Y13" s="43"/>
    </row>
    <row r="14" spans="1:25" s="40" customFormat="1" x14ac:dyDescent="0.25">
      <c r="B14" s="42"/>
      <c r="C14" s="935"/>
      <c r="D14" s="196">
        <f t="shared" si="0"/>
        <v>41460</v>
      </c>
      <c r="E14" s="5"/>
      <c r="F14" s="5"/>
      <c r="G14" s="5"/>
      <c r="H14" s="5"/>
      <c r="I14" s="5"/>
      <c r="J14" s="197"/>
      <c r="K14" s="197"/>
      <c r="L14" s="197"/>
      <c r="M14" s="197"/>
      <c r="N14" s="197"/>
      <c r="O14" s="197"/>
      <c r="P14" s="197"/>
      <c r="Q14" s="197"/>
      <c r="R14" s="197"/>
      <c r="S14" s="197"/>
      <c r="T14" s="197"/>
      <c r="U14" s="197"/>
      <c r="V14" s="197"/>
      <c r="W14" s="197"/>
      <c r="X14" s="197"/>
      <c r="Y14" s="43"/>
    </row>
    <row r="15" spans="1:25" s="40" customFormat="1" x14ac:dyDescent="0.25">
      <c r="B15" s="42"/>
      <c r="C15" s="935"/>
      <c r="D15" s="196">
        <f t="shared" si="0"/>
        <v>41491</v>
      </c>
      <c r="E15" s="5"/>
      <c r="F15" s="5"/>
      <c r="G15" s="5"/>
      <c r="H15" s="5"/>
      <c r="I15" s="5"/>
      <c r="J15" s="5"/>
      <c r="K15" s="197"/>
      <c r="L15" s="197"/>
      <c r="M15" s="197"/>
      <c r="N15" s="197"/>
      <c r="O15" s="197"/>
      <c r="P15" s="197"/>
      <c r="Q15" s="197"/>
      <c r="R15" s="197"/>
      <c r="S15" s="197"/>
      <c r="T15" s="197"/>
      <c r="U15" s="197"/>
      <c r="V15" s="197"/>
      <c r="W15" s="197"/>
      <c r="X15" s="197"/>
      <c r="Y15" s="43"/>
    </row>
    <row r="16" spans="1:25" s="40" customFormat="1" x14ac:dyDescent="0.25">
      <c r="B16" s="42"/>
      <c r="C16" s="935"/>
      <c r="D16" s="196">
        <f t="shared" si="0"/>
        <v>41522</v>
      </c>
      <c r="E16" s="5"/>
      <c r="F16" s="5"/>
      <c r="G16" s="5"/>
      <c r="H16" s="5"/>
      <c r="I16" s="5"/>
      <c r="J16" s="5"/>
      <c r="K16" s="5"/>
      <c r="L16" s="197"/>
      <c r="M16" s="197"/>
      <c r="N16" s="197"/>
      <c r="O16" s="197"/>
      <c r="P16" s="197"/>
      <c r="Q16" s="197"/>
      <c r="R16" s="197"/>
      <c r="S16" s="197"/>
      <c r="T16" s="197"/>
      <c r="U16" s="197"/>
      <c r="V16" s="197"/>
      <c r="W16" s="197"/>
      <c r="X16" s="197"/>
      <c r="Y16" s="43"/>
    </row>
    <row r="17" spans="1:25" s="40" customFormat="1" ht="18.75" customHeight="1" x14ac:dyDescent="0.25">
      <c r="B17" s="42"/>
      <c r="C17" s="935"/>
      <c r="D17" s="196">
        <f t="shared" si="0"/>
        <v>41553</v>
      </c>
      <c r="E17" s="5"/>
      <c r="F17" s="5"/>
      <c r="G17" s="5"/>
      <c r="H17" s="5"/>
      <c r="I17" s="5"/>
      <c r="J17" s="5"/>
      <c r="K17" s="5"/>
      <c r="L17" s="5"/>
      <c r="M17" s="197"/>
      <c r="N17" s="197"/>
      <c r="O17" s="197"/>
      <c r="P17" s="197"/>
      <c r="Q17" s="197"/>
      <c r="R17" s="197"/>
      <c r="S17" s="197"/>
      <c r="T17" s="197"/>
      <c r="U17" s="197"/>
      <c r="V17" s="197"/>
      <c r="W17" s="197"/>
      <c r="X17" s="197"/>
      <c r="Y17" s="43"/>
    </row>
    <row r="18" spans="1:25" s="40" customFormat="1" ht="18.75" customHeight="1" x14ac:dyDescent="0.25">
      <c r="B18" s="42"/>
      <c r="C18" s="935"/>
      <c r="D18" s="196">
        <f t="shared" si="0"/>
        <v>41584</v>
      </c>
      <c r="E18" s="5"/>
      <c r="F18" s="5"/>
      <c r="G18" s="5"/>
      <c r="H18" s="5"/>
      <c r="I18" s="5"/>
      <c r="J18" s="5"/>
      <c r="K18" s="5"/>
      <c r="L18" s="5"/>
      <c r="M18" s="5"/>
      <c r="N18" s="197"/>
      <c r="O18" s="197"/>
      <c r="P18" s="197"/>
      <c r="Q18" s="197"/>
      <c r="R18" s="197"/>
      <c r="S18" s="197"/>
      <c r="T18" s="197"/>
      <c r="U18" s="197"/>
      <c r="V18" s="197"/>
      <c r="W18" s="197"/>
      <c r="X18" s="197"/>
      <c r="Y18" s="43"/>
    </row>
    <row r="19" spans="1:25" s="40" customFormat="1" ht="18.75" customHeight="1" x14ac:dyDescent="0.25">
      <c r="B19" s="42"/>
      <c r="C19" s="935"/>
      <c r="D19" s="196">
        <f t="shared" si="0"/>
        <v>41615</v>
      </c>
      <c r="E19" s="5"/>
      <c r="F19" s="5"/>
      <c r="G19" s="5"/>
      <c r="H19" s="5"/>
      <c r="I19" s="5"/>
      <c r="J19" s="5"/>
      <c r="K19" s="5"/>
      <c r="L19" s="5"/>
      <c r="M19" s="5"/>
      <c r="N19" s="5"/>
      <c r="O19" s="197"/>
      <c r="P19" s="197"/>
      <c r="Q19" s="197"/>
      <c r="R19" s="197"/>
      <c r="S19" s="197"/>
      <c r="T19" s="197"/>
      <c r="U19" s="197"/>
      <c r="V19" s="197"/>
      <c r="W19" s="197"/>
      <c r="X19" s="197"/>
      <c r="Y19" s="43"/>
    </row>
    <row r="20" spans="1:25" s="40" customFormat="1" ht="18.75" customHeight="1" x14ac:dyDescent="0.25">
      <c r="B20" s="42"/>
      <c r="C20" s="935"/>
      <c r="D20" s="196">
        <f t="shared" si="0"/>
        <v>41646</v>
      </c>
      <c r="E20" s="5"/>
      <c r="F20" s="5"/>
      <c r="G20" s="5"/>
      <c r="H20" s="5"/>
      <c r="I20" s="5"/>
      <c r="J20" s="5"/>
      <c r="K20" s="5"/>
      <c r="L20" s="5"/>
      <c r="M20" s="5"/>
      <c r="N20" s="5"/>
      <c r="O20" s="5"/>
      <c r="P20" s="197"/>
      <c r="Q20" s="197"/>
      <c r="R20" s="197"/>
      <c r="S20" s="197"/>
      <c r="T20" s="197"/>
      <c r="U20" s="197"/>
      <c r="V20" s="197"/>
      <c r="W20" s="197"/>
      <c r="X20" s="197"/>
      <c r="Y20" s="43"/>
    </row>
    <row r="21" spans="1:25" s="40" customFormat="1" ht="18.75" customHeight="1" x14ac:dyDescent="0.25">
      <c r="B21" s="42"/>
      <c r="C21" s="935"/>
      <c r="D21" s="196">
        <f t="shared" si="0"/>
        <v>41677</v>
      </c>
      <c r="E21" s="5"/>
      <c r="F21" s="5"/>
      <c r="G21" s="5"/>
      <c r="H21" s="5"/>
      <c r="I21" s="5"/>
      <c r="J21" s="5"/>
      <c r="K21" s="5"/>
      <c r="L21" s="5"/>
      <c r="M21" s="5"/>
      <c r="N21" s="5"/>
      <c r="O21" s="5"/>
      <c r="P21" s="5"/>
      <c r="Q21" s="197"/>
      <c r="R21" s="197"/>
      <c r="S21" s="197"/>
      <c r="T21" s="197"/>
      <c r="U21" s="197"/>
      <c r="V21" s="197"/>
      <c r="W21" s="197"/>
      <c r="X21" s="197"/>
      <c r="Y21" s="43"/>
    </row>
    <row r="22" spans="1:25" s="40" customFormat="1" ht="18.75" customHeight="1" x14ac:dyDescent="0.25">
      <c r="B22" s="42"/>
      <c r="C22" s="935"/>
      <c r="D22" s="196">
        <f t="shared" si="0"/>
        <v>41708</v>
      </c>
      <c r="E22" s="5"/>
      <c r="F22" s="5"/>
      <c r="G22" s="5"/>
      <c r="H22" s="5"/>
      <c r="I22" s="5"/>
      <c r="J22" s="5"/>
      <c r="K22" s="5"/>
      <c r="L22" s="5"/>
      <c r="M22" s="5"/>
      <c r="N22" s="5"/>
      <c r="O22" s="5"/>
      <c r="P22" s="5"/>
      <c r="Q22" s="5"/>
      <c r="R22" s="197"/>
      <c r="S22" s="197"/>
      <c r="T22" s="197"/>
      <c r="U22" s="197"/>
      <c r="V22" s="197"/>
      <c r="W22" s="197"/>
      <c r="X22" s="197"/>
      <c r="Y22" s="43"/>
    </row>
    <row r="23" spans="1:25" s="40" customFormat="1" ht="18.75" customHeight="1" x14ac:dyDescent="0.25">
      <c r="B23" s="42"/>
      <c r="C23" s="935"/>
      <c r="D23" s="196">
        <f t="shared" si="0"/>
        <v>41739</v>
      </c>
      <c r="E23" s="5"/>
      <c r="F23" s="5"/>
      <c r="G23" s="5"/>
      <c r="H23" s="5"/>
      <c r="I23" s="5"/>
      <c r="J23" s="5"/>
      <c r="K23" s="5"/>
      <c r="L23" s="5"/>
      <c r="M23" s="5"/>
      <c r="N23" s="5"/>
      <c r="O23" s="5"/>
      <c r="P23" s="5"/>
      <c r="Q23" s="5"/>
      <c r="R23" s="5"/>
      <c r="S23" s="197"/>
      <c r="T23" s="197"/>
      <c r="U23" s="197"/>
      <c r="V23" s="197"/>
      <c r="W23" s="197"/>
      <c r="X23" s="197"/>
      <c r="Y23" s="43"/>
    </row>
    <row r="24" spans="1:25" s="40" customFormat="1" ht="18.75" customHeight="1" x14ac:dyDescent="0.25">
      <c r="B24" s="42"/>
      <c r="C24" s="935"/>
      <c r="D24" s="196">
        <f t="shared" si="0"/>
        <v>41770</v>
      </c>
      <c r="E24" s="5"/>
      <c r="F24" s="5"/>
      <c r="G24" s="5"/>
      <c r="H24" s="5"/>
      <c r="I24" s="5"/>
      <c r="J24" s="5"/>
      <c r="K24" s="5"/>
      <c r="L24" s="5"/>
      <c r="M24" s="5"/>
      <c r="N24" s="5"/>
      <c r="O24" s="5"/>
      <c r="P24" s="5"/>
      <c r="Q24" s="5"/>
      <c r="R24" s="5"/>
      <c r="S24" s="5"/>
      <c r="T24" s="197"/>
      <c r="U24" s="197"/>
      <c r="V24" s="197"/>
      <c r="W24" s="197"/>
      <c r="X24" s="197"/>
      <c r="Y24" s="43"/>
    </row>
    <row r="25" spans="1:25" s="40" customFormat="1" ht="18.75" customHeight="1" x14ac:dyDescent="0.25">
      <c r="A25" s="41"/>
      <c r="B25" s="42"/>
      <c r="C25" s="935"/>
      <c r="D25" s="196">
        <f t="shared" si="0"/>
        <v>41801</v>
      </c>
      <c r="E25" s="5"/>
      <c r="F25" s="5"/>
      <c r="G25" s="5"/>
      <c r="H25" s="5"/>
      <c r="I25" s="5"/>
      <c r="J25" s="5"/>
      <c r="K25" s="5"/>
      <c r="L25" s="5"/>
      <c r="M25" s="5"/>
      <c r="N25" s="5"/>
      <c r="O25" s="5"/>
      <c r="P25" s="5"/>
      <c r="Q25" s="5"/>
      <c r="R25" s="5"/>
      <c r="S25" s="5"/>
      <c r="T25" s="5"/>
      <c r="U25" s="197"/>
      <c r="V25" s="197"/>
      <c r="W25" s="197"/>
      <c r="X25" s="197"/>
      <c r="Y25" s="43"/>
    </row>
    <row r="26" spans="1:25" s="40" customFormat="1" ht="18.75" customHeight="1" x14ac:dyDescent="0.25">
      <c r="A26" s="41"/>
      <c r="B26" s="42"/>
      <c r="C26" s="935"/>
      <c r="D26" s="196">
        <f t="shared" si="0"/>
        <v>41832</v>
      </c>
      <c r="E26" s="5"/>
      <c r="F26" s="5"/>
      <c r="G26" s="5"/>
      <c r="H26" s="5"/>
      <c r="I26" s="26"/>
      <c r="J26" s="5"/>
      <c r="K26" s="5"/>
      <c r="L26" s="5"/>
      <c r="M26" s="5"/>
      <c r="N26" s="5"/>
      <c r="O26" s="5"/>
      <c r="P26" s="5"/>
      <c r="Q26" s="5"/>
      <c r="R26" s="5"/>
      <c r="S26" s="5"/>
      <c r="T26" s="5"/>
      <c r="U26" s="5"/>
      <c r="V26" s="197"/>
      <c r="W26" s="197"/>
      <c r="X26" s="197"/>
      <c r="Y26" s="43"/>
    </row>
    <row r="27" spans="1:25" s="40" customFormat="1" ht="18.75" customHeight="1" x14ac:dyDescent="0.25">
      <c r="A27" s="41"/>
      <c r="B27" s="42"/>
      <c r="C27" s="935"/>
      <c r="D27" s="196">
        <f t="shared" si="0"/>
        <v>41863</v>
      </c>
      <c r="E27" s="5"/>
      <c r="F27" s="5"/>
      <c r="G27" s="5"/>
      <c r="H27" s="5"/>
      <c r="I27" s="26"/>
      <c r="J27" s="26"/>
      <c r="K27" s="5"/>
      <c r="L27" s="5"/>
      <c r="M27" s="5"/>
      <c r="N27" s="5"/>
      <c r="O27" s="5"/>
      <c r="P27" s="5"/>
      <c r="Q27" s="5"/>
      <c r="R27" s="5"/>
      <c r="S27" s="5"/>
      <c r="T27" s="5"/>
      <c r="U27" s="5"/>
      <c r="V27" s="5"/>
      <c r="W27" s="197"/>
      <c r="X27" s="197"/>
      <c r="Y27" s="43"/>
    </row>
    <row r="28" spans="1:25" s="40" customFormat="1" ht="18.75" customHeight="1" x14ac:dyDescent="0.25">
      <c r="A28" s="41"/>
      <c r="B28" s="42"/>
      <c r="C28" s="935"/>
      <c r="D28" s="196">
        <f t="shared" si="0"/>
        <v>41894</v>
      </c>
      <c r="E28" s="5"/>
      <c r="F28" s="5"/>
      <c r="G28" s="5"/>
      <c r="H28" s="5"/>
      <c r="I28" s="26"/>
      <c r="J28" s="26"/>
      <c r="K28" s="26"/>
      <c r="L28" s="5"/>
      <c r="M28" s="5"/>
      <c r="N28" s="5"/>
      <c r="O28" s="5"/>
      <c r="P28" s="5"/>
      <c r="Q28" s="5"/>
      <c r="R28" s="5"/>
      <c r="S28" s="5"/>
      <c r="T28" s="5"/>
      <c r="U28" s="5"/>
      <c r="V28" s="5"/>
      <c r="W28" s="5"/>
      <c r="X28" s="197"/>
      <c r="Y28" s="43"/>
    </row>
    <row r="29" spans="1:25" s="40" customFormat="1" ht="18.75" customHeight="1" x14ac:dyDescent="0.25">
      <c r="A29" s="41"/>
      <c r="B29" s="42"/>
      <c r="C29" s="935"/>
      <c r="D29" s="196">
        <f t="shared" si="0"/>
        <v>41925</v>
      </c>
      <c r="E29" s="5"/>
      <c r="F29" s="5"/>
      <c r="G29" s="5"/>
      <c r="H29" s="5"/>
      <c r="I29" s="26"/>
      <c r="J29" s="26"/>
      <c r="K29" s="26"/>
      <c r="L29" s="26"/>
      <c r="M29" s="5"/>
      <c r="N29" s="5"/>
      <c r="O29" s="5"/>
      <c r="P29" s="5"/>
      <c r="Q29" s="5"/>
      <c r="R29" s="5"/>
      <c r="S29" s="5"/>
      <c r="T29" s="5"/>
      <c r="U29" s="5"/>
      <c r="V29" s="5"/>
      <c r="W29" s="5"/>
      <c r="X29" s="5"/>
      <c r="Y29" s="43"/>
    </row>
    <row r="30" spans="1:25" s="40" customFormat="1" ht="18.75" customHeight="1" x14ac:dyDescent="0.25">
      <c r="A30" s="41"/>
      <c r="B30" s="42"/>
      <c r="C30" s="935"/>
      <c r="D30" s="196">
        <f t="shared" si="0"/>
        <v>41956</v>
      </c>
      <c r="E30" s="5"/>
      <c r="F30" s="5"/>
      <c r="G30" s="5"/>
      <c r="H30" s="5"/>
      <c r="I30" s="26"/>
      <c r="J30" s="26"/>
      <c r="K30" s="26"/>
      <c r="L30" s="26"/>
      <c r="M30" s="26"/>
      <c r="N30" s="5"/>
      <c r="O30" s="5"/>
      <c r="P30" s="5"/>
      <c r="Q30" s="5"/>
      <c r="R30" s="5"/>
      <c r="S30" s="5"/>
      <c r="T30" s="5"/>
      <c r="U30" s="5"/>
      <c r="V30" s="5"/>
      <c r="W30" s="5"/>
      <c r="X30" s="5"/>
      <c r="Y30" s="43"/>
    </row>
    <row r="31" spans="1:25" s="40" customFormat="1" ht="18.75" customHeight="1" x14ac:dyDescent="0.25">
      <c r="A31" s="41"/>
      <c r="B31" s="42"/>
      <c r="C31" s="935"/>
      <c r="D31" s="196">
        <f t="shared" si="0"/>
        <v>41987</v>
      </c>
      <c r="E31" s="5"/>
      <c r="F31" s="5"/>
      <c r="G31" s="5"/>
      <c r="H31" s="5"/>
      <c r="I31" s="26"/>
      <c r="J31" s="26"/>
      <c r="K31" s="26"/>
      <c r="L31" s="26"/>
      <c r="M31" s="26"/>
      <c r="N31" s="26"/>
      <c r="O31" s="5"/>
      <c r="P31" s="5"/>
      <c r="Q31" s="5"/>
      <c r="R31" s="5"/>
      <c r="S31" s="5"/>
      <c r="T31" s="5"/>
      <c r="U31" s="5"/>
      <c r="V31" s="5"/>
      <c r="W31" s="5"/>
      <c r="X31" s="5"/>
      <c r="Y31" s="43"/>
    </row>
    <row r="32" spans="1:25" s="40" customFormat="1" ht="18.75" customHeight="1" x14ac:dyDescent="0.25">
      <c r="A32" s="41"/>
      <c r="B32" s="42"/>
      <c r="C32" s="935"/>
      <c r="D32" s="196">
        <f t="shared" si="0"/>
        <v>42018</v>
      </c>
      <c r="E32" s="5"/>
      <c r="F32" s="5"/>
      <c r="G32" s="5"/>
      <c r="H32" s="5"/>
      <c r="I32" s="26"/>
      <c r="J32" s="26"/>
      <c r="K32" s="26"/>
      <c r="L32" s="26"/>
      <c r="M32" s="26"/>
      <c r="N32" s="26"/>
      <c r="O32" s="26"/>
      <c r="P32" s="5"/>
      <c r="Q32" s="5"/>
      <c r="R32" s="5"/>
      <c r="S32" s="5"/>
      <c r="T32" s="5"/>
      <c r="U32" s="5"/>
      <c r="V32" s="5"/>
      <c r="W32" s="5"/>
      <c r="X32" s="5"/>
      <c r="Y32" s="43"/>
    </row>
    <row r="33" spans="1:25" s="40" customFormat="1" ht="18.75" customHeight="1" x14ac:dyDescent="0.25">
      <c r="A33" s="41"/>
      <c r="B33" s="42"/>
      <c r="C33" s="935"/>
      <c r="D33" s="196">
        <f t="shared" si="0"/>
        <v>42049</v>
      </c>
      <c r="E33" s="5"/>
      <c r="F33" s="5"/>
      <c r="G33" s="5"/>
      <c r="H33" s="5"/>
      <c r="I33" s="26"/>
      <c r="J33" s="26"/>
      <c r="K33" s="26"/>
      <c r="L33" s="26"/>
      <c r="M33" s="26"/>
      <c r="N33" s="26"/>
      <c r="O33" s="26"/>
      <c r="P33" s="26"/>
      <c r="Q33" s="5"/>
      <c r="R33" s="5"/>
      <c r="S33" s="5"/>
      <c r="T33" s="5"/>
      <c r="U33" s="5"/>
      <c r="V33" s="5"/>
      <c r="W33" s="5"/>
      <c r="X33" s="5"/>
      <c r="Y33" s="43"/>
    </row>
    <row r="34" spans="1:25" s="40" customFormat="1" ht="18.75" customHeight="1" x14ac:dyDescent="0.25">
      <c r="A34" s="41"/>
      <c r="B34" s="42"/>
      <c r="C34" s="936"/>
      <c r="D34" s="196">
        <f t="shared" si="0"/>
        <v>42080</v>
      </c>
      <c r="E34" s="5"/>
      <c r="F34" s="5"/>
      <c r="G34" s="5"/>
      <c r="H34" s="5"/>
      <c r="I34" s="27"/>
      <c r="J34" s="26"/>
      <c r="K34" s="26"/>
      <c r="L34" s="26"/>
      <c r="M34" s="26"/>
      <c r="N34" s="26"/>
      <c r="O34" s="26"/>
      <c r="P34" s="26"/>
      <c r="Q34" s="26"/>
      <c r="R34" s="5"/>
      <c r="S34" s="5"/>
      <c r="T34" s="5"/>
      <c r="U34" s="5"/>
      <c r="V34" s="38"/>
      <c r="W34" s="5"/>
      <c r="X34" s="5"/>
      <c r="Y34" s="43"/>
    </row>
    <row r="35" spans="1:25" s="40" customFormat="1" ht="15" customHeight="1" x14ac:dyDescent="0.25">
      <c r="A35" s="41"/>
      <c r="B35" s="42"/>
      <c r="C35" s="936"/>
      <c r="D35" s="196">
        <f t="shared" si="0"/>
        <v>42111</v>
      </c>
      <c r="E35" s="5"/>
      <c r="F35" s="5"/>
      <c r="G35" s="5"/>
      <c r="H35" s="5"/>
      <c r="I35" s="27"/>
      <c r="J35" s="27"/>
      <c r="K35" s="26"/>
      <c r="L35" s="26"/>
      <c r="M35" s="26"/>
      <c r="N35" s="26"/>
      <c r="O35" s="26"/>
      <c r="P35" s="26"/>
      <c r="Q35" s="26"/>
      <c r="R35" s="26"/>
      <c r="S35" s="5"/>
      <c r="T35" s="5"/>
      <c r="U35" s="5"/>
      <c r="V35" s="5"/>
      <c r="W35" s="5"/>
      <c r="X35" s="5"/>
      <c r="Y35" s="43"/>
    </row>
    <row r="36" spans="1:25" s="40" customFormat="1" ht="15" customHeight="1" x14ac:dyDescent="0.25">
      <c r="A36" s="41"/>
      <c r="B36" s="42"/>
      <c r="C36" s="936"/>
      <c r="D36" s="196">
        <f t="shared" si="0"/>
        <v>42142</v>
      </c>
      <c r="E36" s="5"/>
      <c r="F36" s="5"/>
      <c r="G36" s="5"/>
      <c r="H36" s="5"/>
      <c r="I36" s="27"/>
      <c r="J36" s="27"/>
      <c r="K36" s="27"/>
      <c r="L36" s="26"/>
      <c r="M36" s="26"/>
      <c r="N36" s="26"/>
      <c r="O36" s="26"/>
      <c r="P36" s="26"/>
      <c r="Q36" s="26"/>
      <c r="R36" s="26"/>
      <c r="S36" s="26"/>
      <c r="T36" s="5"/>
      <c r="U36" s="5"/>
      <c r="V36" s="5"/>
      <c r="W36" s="5"/>
      <c r="X36" s="5"/>
      <c r="Y36" s="43"/>
    </row>
    <row r="37" spans="1:25" s="40" customFormat="1" ht="15" customHeight="1" x14ac:dyDescent="0.25">
      <c r="A37" s="41"/>
      <c r="B37" s="42"/>
      <c r="C37" s="936"/>
      <c r="D37" s="196">
        <f t="shared" si="0"/>
        <v>42173</v>
      </c>
      <c r="E37" s="5"/>
      <c r="F37" s="5"/>
      <c r="G37" s="5"/>
      <c r="H37" s="5"/>
      <c r="I37" s="27"/>
      <c r="J37" s="27"/>
      <c r="K37" s="27"/>
      <c r="L37" s="27"/>
      <c r="M37" s="26"/>
      <c r="N37" s="26"/>
      <c r="O37" s="26"/>
      <c r="P37" s="26"/>
      <c r="Q37" s="26"/>
      <c r="R37" s="26"/>
      <c r="S37" s="26"/>
      <c r="T37" s="26"/>
      <c r="U37" s="5"/>
      <c r="V37" s="5"/>
      <c r="W37" s="5"/>
      <c r="X37" s="5"/>
      <c r="Y37" s="43"/>
    </row>
    <row r="38" spans="1:25" s="40" customFormat="1" ht="15" customHeight="1" x14ac:dyDescent="0.25">
      <c r="A38" s="41"/>
      <c r="B38" s="42"/>
      <c r="C38" s="936"/>
      <c r="D38" s="196">
        <f t="shared" si="0"/>
        <v>42204</v>
      </c>
      <c r="E38" s="5"/>
      <c r="F38" s="5"/>
      <c r="G38" s="5"/>
      <c r="H38" s="5"/>
      <c r="I38" s="27"/>
      <c r="J38" s="27"/>
      <c r="K38" s="27"/>
      <c r="L38" s="27"/>
      <c r="M38" s="27"/>
      <c r="N38" s="26"/>
      <c r="O38" s="26"/>
      <c r="P38" s="26"/>
      <c r="Q38" s="26"/>
      <c r="R38" s="26"/>
      <c r="S38" s="26"/>
      <c r="T38" s="26"/>
      <c r="U38" s="39"/>
      <c r="V38" s="5"/>
      <c r="W38" s="5"/>
      <c r="X38" s="5"/>
      <c r="Y38" s="43"/>
    </row>
    <row r="39" spans="1:25" s="40" customFormat="1" ht="18" customHeight="1" x14ac:dyDescent="0.25">
      <c r="A39" s="41"/>
      <c r="B39" s="42"/>
      <c r="C39" s="936"/>
      <c r="D39" s="196">
        <f t="shared" si="0"/>
        <v>42235</v>
      </c>
      <c r="E39" s="5"/>
      <c r="F39" s="5"/>
      <c r="G39" s="5"/>
      <c r="H39" s="5"/>
      <c r="I39" s="27"/>
      <c r="J39" s="27"/>
      <c r="K39" s="27"/>
      <c r="L39" s="27"/>
      <c r="M39" s="27"/>
      <c r="N39" s="27"/>
      <c r="O39" s="26"/>
      <c r="P39" s="26"/>
      <c r="Q39" s="26"/>
      <c r="R39" s="26"/>
      <c r="S39" s="26"/>
      <c r="T39" s="26"/>
      <c r="U39" s="39"/>
      <c r="V39" s="39"/>
      <c r="W39" s="5"/>
      <c r="X39" s="5"/>
      <c r="Y39" s="43"/>
    </row>
    <row r="40" spans="1:25" s="40" customFormat="1" ht="15" customHeight="1" x14ac:dyDescent="0.25">
      <c r="A40" s="41"/>
      <c r="B40" s="42"/>
      <c r="C40" s="936"/>
      <c r="D40" s="196">
        <f t="shared" si="0"/>
        <v>42266</v>
      </c>
      <c r="E40" s="5"/>
      <c r="F40" s="5"/>
      <c r="G40" s="5"/>
      <c r="H40" s="5"/>
      <c r="I40" s="27"/>
      <c r="J40" s="27"/>
      <c r="K40" s="27"/>
      <c r="L40" s="27"/>
      <c r="M40" s="27"/>
      <c r="N40" s="27"/>
      <c r="O40" s="27"/>
      <c r="P40" s="26"/>
      <c r="Q40" s="26"/>
      <c r="R40" s="26"/>
      <c r="S40" s="26"/>
      <c r="T40" s="26"/>
      <c r="U40" s="39"/>
      <c r="V40" s="39"/>
      <c r="W40" s="26"/>
      <c r="X40" s="5"/>
      <c r="Y40" s="43"/>
    </row>
    <row r="41" spans="1:25" s="40" customFormat="1" x14ac:dyDescent="0.25">
      <c r="A41" s="41"/>
      <c r="B41" s="42"/>
      <c r="C41" s="936"/>
      <c r="D41" s="196">
        <f t="shared" si="0"/>
        <v>42297</v>
      </c>
      <c r="E41" s="5"/>
      <c r="F41" s="5"/>
      <c r="G41" s="5"/>
      <c r="H41" s="5"/>
      <c r="I41" s="27"/>
      <c r="J41" s="27"/>
      <c r="K41" s="27"/>
      <c r="L41" s="27"/>
      <c r="M41" s="27"/>
      <c r="N41" s="27"/>
      <c r="O41" s="27"/>
      <c r="P41" s="27"/>
      <c r="Q41" s="26"/>
      <c r="R41" s="26"/>
      <c r="S41" s="26"/>
      <c r="T41" s="26"/>
      <c r="U41" s="39"/>
      <c r="V41" s="39"/>
      <c r="W41" s="26"/>
      <c r="X41" s="26"/>
      <c r="Y41" s="43"/>
    </row>
    <row r="42" spans="1:25" s="40" customFormat="1" x14ac:dyDescent="0.25">
      <c r="A42" s="41"/>
      <c r="B42" s="42"/>
      <c r="C42" s="937"/>
      <c r="D42" s="196">
        <f t="shared" si="0"/>
        <v>42328</v>
      </c>
      <c r="E42" s="5"/>
      <c r="F42" s="5"/>
      <c r="G42" s="5"/>
      <c r="H42" s="5"/>
      <c r="I42" s="27"/>
      <c r="J42" s="27"/>
      <c r="K42" s="27"/>
      <c r="L42" s="27"/>
      <c r="M42" s="27"/>
      <c r="N42" s="27"/>
      <c r="O42" s="27"/>
      <c r="P42" s="27"/>
      <c r="Q42" s="27"/>
      <c r="R42" s="26"/>
      <c r="S42" s="26"/>
      <c r="T42" s="26"/>
      <c r="U42" s="39"/>
      <c r="V42" s="39"/>
      <c r="W42" s="26"/>
      <c r="X42" s="26"/>
      <c r="Y42" s="43"/>
    </row>
    <row r="43" spans="1:25" s="40" customFormat="1" x14ac:dyDescent="0.25">
      <c r="A43" s="41"/>
      <c r="B43" s="42"/>
      <c r="C43" s="937"/>
      <c r="D43" s="196">
        <f t="shared" si="0"/>
        <v>42359</v>
      </c>
      <c r="E43" s="5"/>
      <c r="F43" s="5"/>
      <c r="G43" s="5"/>
      <c r="H43" s="5"/>
      <c r="I43" s="27"/>
      <c r="J43" s="27"/>
      <c r="K43" s="27"/>
      <c r="L43" s="27"/>
      <c r="M43" s="27"/>
      <c r="N43" s="27"/>
      <c r="O43" s="27"/>
      <c r="P43" s="27"/>
      <c r="Q43" s="27"/>
      <c r="R43" s="27"/>
      <c r="S43" s="26"/>
      <c r="T43" s="26"/>
      <c r="U43" s="39"/>
      <c r="V43" s="39"/>
      <c r="W43" s="26"/>
      <c r="X43" s="26"/>
      <c r="Y43" s="43"/>
    </row>
    <row r="44" spans="1:25" s="40" customFormat="1" x14ac:dyDescent="0.25">
      <c r="A44" s="41"/>
      <c r="B44" s="42"/>
      <c r="C44" s="937"/>
      <c r="D44" s="196">
        <f t="shared" si="0"/>
        <v>42390</v>
      </c>
      <c r="E44" s="5"/>
      <c r="F44" s="5"/>
      <c r="G44" s="5"/>
      <c r="H44" s="5"/>
      <c r="I44" s="27"/>
      <c r="J44" s="27"/>
      <c r="K44" s="27"/>
      <c r="L44" s="27"/>
      <c r="M44" s="27"/>
      <c r="N44" s="27"/>
      <c r="O44" s="27"/>
      <c r="P44" s="27"/>
      <c r="Q44" s="27"/>
      <c r="R44" s="27"/>
      <c r="S44" s="27"/>
      <c r="T44" s="26"/>
      <c r="U44" s="39"/>
      <c r="V44" s="39"/>
      <c r="W44" s="26"/>
      <c r="X44" s="26"/>
      <c r="Y44" s="43"/>
    </row>
    <row r="45" spans="1:25" s="40" customFormat="1" x14ac:dyDescent="0.25">
      <c r="A45" s="41"/>
      <c r="B45" s="42"/>
      <c r="C45" s="937"/>
      <c r="D45" s="196">
        <f t="shared" si="0"/>
        <v>42421</v>
      </c>
      <c r="E45" s="5"/>
      <c r="F45" s="5"/>
      <c r="G45" s="5"/>
      <c r="H45" s="5"/>
      <c r="I45" s="27"/>
      <c r="J45" s="27"/>
      <c r="K45" s="27"/>
      <c r="L45" s="27"/>
      <c r="M45" s="27"/>
      <c r="N45" s="27"/>
      <c r="O45" s="27"/>
      <c r="P45" s="27"/>
      <c r="Q45" s="27"/>
      <c r="R45" s="27"/>
      <c r="S45" s="27"/>
      <c r="T45" s="27"/>
      <c r="U45" s="39"/>
      <c r="V45" s="39"/>
      <c r="W45" s="26"/>
      <c r="X45" s="26"/>
      <c r="Y45" s="43"/>
    </row>
    <row r="46" spans="1:25" s="40" customFormat="1" x14ac:dyDescent="0.25">
      <c r="A46" s="41"/>
      <c r="B46" s="42"/>
      <c r="C46" s="937"/>
      <c r="D46" s="196">
        <f t="shared" si="0"/>
        <v>42452</v>
      </c>
      <c r="E46" s="5"/>
      <c r="F46" s="5"/>
      <c r="G46" s="5"/>
      <c r="H46" s="5"/>
      <c r="I46" s="27"/>
      <c r="J46" s="27"/>
      <c r="K46" s="27"/>
      <c r="L46" s="27"/>
      <c r="M46" s="27"/>
      <c r="N46" s="27"/>
      <c r="O46" s="27"/>
      <c r="P46" s="27"/>
      <c r="Q46" s="27"/>
      <c r="R46" s="27"/>
      <c r="S46" s="27"/>
      <c r="T46" s="27"/>
      <c r="U46" s="398"/>
      <c r="V46" s="39"/>
      <c r="W46" s="26"/>
      <c r="X46" s="26"/>
      <c r="Y46" s="43"/>
    </row>
    <row r="47" spans="1:25" s="40" customFormat="1" x14ac:dyDescent="0.25">
      <c r="A47" s="41"/>
      <c r="B47" s="42"/>
      <c r="C47" s="937"/>
      <c r="D47" s="196">
        <f t="shared" si="0"/>
        <v>42483</v>
      </c>
      <c r="E47" s="5"/>
      <c r="F47" s="5"/>
      <c r="G47" s="5"/>
      <c r="H47" s="5"/>
      <c r="I47" s="27"/>
      <c r="J47" s="27"/>
      <c r="K47" s="27"/>
      <c r="L47" s="27"/>
      <c r="M47" s="27"/>
      <c r="N47" s="27"/>
      <c r="O47" s="27"/>
      <c r="P47" s="27"/>
      <c r="Q47" s="27"/>
      <c r="R47" s="27"/>
      <c r="S47" s="27"/>
      <c r="T47" s="27"/>
      <c r="U47" s="398"/>
      <c r="V47" s="398"/>
      <c r="W47" s="26"/>
      <c r="X47" s="26"/>
      <c r="Y47" s="43"/>
    </row>
    <row r="48" spans="1:25" s="40" customFormat="1" x14ac:dyDescent="0.25">
      <c r="A48" s="41"/>
      <c r="B48" s="42"/>
      <c r="C48" s="937"/>
      <c r="D48" s="196">
        <f t="shared" si="0"/>
        <v>42514</v>
      </c>
      <c r="E48" s="5"/>
      <c r="F48" s="5"/>
      <c r="G48" s="5"/>
      <c r="H48" s="5"/>
      <c r="I48" s="27"/>
      <c r="J48" s="27"/>
      <c r="K48" s="27"/>
      <c r="L48" s="27"/>
      <c r="M48" s="27"/>
      <c r="N48" s="27"/>
      <c r="O48" s="27"/>
      <c r="P48" s="27"/>
      <c r="Q48" s="27"/>
      <c r="R48" s="27"/>
      <c r="S48" s="27"/>
      <c r="T48" s="27"/>
      <c r="U48" s="398"/>
      <c r="V48" s="398"/>
      <c r="W48" s="27"/>
      <c r="X48" s="26"/>
      <c r="Y48" s="43"/>
    </row>
    <row r="49" spans="1:25" s="40" customFormat="1" x14ac:dyDescent="0.25">
      <c r="A49" s="41"/>
      <c r="B49" s="42"/>
      <c r="C49" s="937"/>
      <c r="D49" s="196">
        <f t="shared" si="0"/>
        <v>42545</v>
      </c>
      <c r="E49" s="5"/>
      <c r="F49" s="5"/>
      <c r="G49" s="5"/>
      <c r="H49" s="5"/>
      <c r="I49" s="27"/>
      <c r="J49" s="27"/>
      <c r="K49" s="27"/>
      <c r="L49" s="27"/>
      <c r="M49" s="27"/>
      <c r="N49" s="27"/>
      <c r="O49" s="27"/>
      <c r="P49" s="27"/>
      <c r="Q49" s="27"/>
      <c r="R49" s="27"/>
      <c r="S49" s="27"/>
      <c r="T49" s="27"/>
      <c r="U49" s="398"/>
      <c r="V49" s="398"/>
      <c r="W49" s="27"/>
      <c r="X49" s="27"/>
      <c r="Y49" s="43"/>
    </row>
    <row r="50" spans="1:25" s="40" customFormat="1" x14ac:dyDescent="0.25">
      <c r="A50" s="41"/>
      <c r="B50" s="42"/>
      <c r="C50" s="937"/>
      <c r="D50" s="196">
        <f t="shared" si="0"/>
        <v>42576</v>
      </c>
      <c r="E50" s="5"/>
      <c r="F50" s="5"/>
      <c r="G50" s="5"/>
      <c r="H50" s="5"/>
      <c r="I50" s="27"/>
      <c r="J50" s="27"/>
      <c r="K50" s="27"/>
      <c r="L50" s="27"/>
      <c r="M50" s="27"/>
      <c r="N50" s="27"/>
      <c r="O50" s="27"/>
      <c r="P50" s="27"/>
      <c r="Q50" s="27"/>
      <c r="R50" s="27"/>
      <c r="S50" s="27"/>
      <c r="T50" s="27"/>
      <c r="U50" s="398"/>
      <c r="V50" s="398"/>
      <c r="W50" s="27"/>
      <c r="X50" s="27"/>
      <c r="Y50" s="43"/>
    </row>
    <row r="51" spans="1:25" s="40" customFormat="1" x14ac:dyDescent="0.25">
      <c r="A51" s="41"/>
      <c r="B51" s="42"/>
      <c r="C51" s="937"/>
      <c r="D51" s="196">
        <f t="shared" si="0"/>
        <v>42607</v>
      </c>
      <c r="E51" s="5"/>
      <c r="F51" s="5"/>
      <c r="G51" s="5"/>
      <c r="H51" s="5"/>
      <c r="I51" s="27"/>
      <c r="J51" s="27"/>
      <c r="K51" s="27"/>
      <c r="L51" s="27"/>
      <c r="M51" s="27"/>
      <c r="N51" s="27"/>
      <c r="O51" s="27"/>
      <c r="P51" s="27"/>
      <c r="Q51" s="27"/>
      <c r="R51" s="27"/>
      <c r="S51" s="27"/>
      <c r="T51" s="27"/>
      <c r="U51" s="398"/>
      <c r="V51" s="398"/>
      <c r="W51" s="27"/>
      <c r="X51" s="27"/>
      <c r="Y51" s="43"/>
    </row>
    <row r="52" spans="1:25" s="40" customFormat="1" x14ac:dyDescent="0.25">
      <c r="A52" s="41"/>
      <c r="B52" s="42"/>
      <c r="C52" s="937"/>
      <c r="D52" s="196">
        <f t="shared" si="0"/>
        <v>42638</v>
      </c>
      <c r="E52" s="5"/>
      <c r="F52" s="5"/>
      <c r="G52" s="5"/>
      <c r="H52" s="5"/>
      <c r="I52" s="27"/>
      <c r="J52" s="27"/>
      <c r="K52" s="27"/>
      <c r="L52" s="27"/>
      <c r="M52" s="27"/>
      <c r="N52" s="27"/>
      <c r="O52" s="27"/>
      <c r="P52" s="27"/>
      <c r="Q52" s="27"/>
      <c r="R52" s="27"/>
      <c r="S52" s="27"/>
      <c r="T52" s="27"/>
      <c r="U52" s="398"/>
      <c r="V52" s="398"/>
      <c r="W52" s="27"/>
      <c r="X52" s="27"/>
      <c r="Y52" s="43"/>
    </row>
    <row r="53" spans="1:25" s="40" customFormat="1" x14ac:dyDescent="0.25">
      <c r="A53" s="41"/>
      <c r="B53" s="42"/>
      <c r="C53" s="937"/>
      <c r="D53" s="196">
        <f t="shared" si="0"/>
        <v>42669</v>
      </c>
      <c r="E53" s="5"/>
      <c r="F53" s="5"/>
      <c r="G53" s="5"/>
      <c r="H53" s="5"/>
      <c r="I53" s="27"/>
      <c r="J53" s="27"/>
      <c r="K53" s="27"/>
      <c r="L53" s="27"/>
      <c r="M53" s="27"/>
      <c r="N53" s="27"/>
      <c r="O53" s="27"/>
      <c r="P53" s="27"/>
      <c r="Q53" s="27"/>
      <c r="R53" s="27"/>
      <c r="S53" s="27"/>
      <c r="T53" s="27"/>
      <c r="U53" s="398"/>
      <c r="V53" s="398"/>
      <c r="W53" s="27"/>
      <c r="X53" s="27"/>
      <c r="Y53" s="43"/>
    </row>
    <row r="54" spans="1:25" s="40" customFormat="1" ht="15" customHeight="1" x14ac:dyDescent="0.25">
      <c r="A54" s="41"/>
      <c r="B54" s="42"/>
      <c r="C54" s="46"/>
      <c r="D54" s="96" t="s">
        <v>86</v>
      </c>
      <c r="E54" s="198">
        <f>SUM(E10:E53)</f>
        <v>0</v>
      </c>
      <c r="F54" s="198">
        <f t="shared" ref="F54:X54" si="1">SUM(F10:F53)</f>
        <v>0</v>
      </c>
      <c r="G54" s="198">
        <f t="shared" si="1"/>
        <v>0</v>
      </c>
      <c r="H54" s="198">
        <f t="shared" si="1"/>
        <v>0</v>
      </c>
      <c r="I54" s="198">
        <f t="shared" si="1"/>
        <v>0</v>
      </c>
      <c r="J54" s="198">
        <f t="shared" si="1"/>
        <v>0</v>
      </c>
      <c r="K54" s="198">
        <f t="shared" si="1"/>
        <v>0</v>
      </c>
      <c r="L54" s="198">
        <f t="shared" si="1"/>
        <v>0</v>
      </c>
      <c r="M54" s="198">
        <f t="shared" si="1"/>
        <v>0</v>
      </c>
      <c r="N54" s="198">
        <f t="shared" si="1"/>
        <v>0</v>
      </c>
      <c r="O54" s="198">
        <f t="shared" si="1"/>
        <v>0</v>
      </c>
      <c r="P54" s="198">
        <f t="shared" si="1"/>
        <v>0</v>
      </c>
      <c r="Q54" s="198">
        <f t="shared" si="1"/>
        <v>0</v>
      </c>
      <c r="R54" s="198">
        <f t="shared" si="1"/>
        <v>0</v>
      </c>
      <c r="S54" s="198">
        <f t="shared" si="1"/>
        <v>0</v>
      </c>
      <c r="T54" s="198">
        <f t="shared" si="1"/>
        <v>0</v>
      </c>
      <c r="U54" s="198">
        <f t="shared" si="1"/>
        <v>0</v>
      </c>
      <c r="V54" s="198">
        <f t="shared" si="1"/>
        <v>0</v>
      </c>
      <c r="W54" s="198">
        <f t="shared" si="1"/>
        <v>0</v>
      </c>
      <c r="X54" s="198">
        <f t="shared" si="1"/>
        <v>0</v>
      </c>
      <c r="Y54" s="43"/>
    </row>
    <row r="55" spans="1:25" s="40" customFormat="1" ht="15" hidden="1" customHeight="1" x14ac:dyDescent="0.25">
      <c r="A55" s="41"/>
      <c r="B55" s="42"/>
      <c r="C55" s="46"/>
      <c r="D55" s="46"/>
      <c r="E55" s="199" t="s">
        <v>191</v>
      </c>
      <c r="F55" s="199"/>
      <c r="G55" s="199"/>
      <c r="H55" s="199"/>
      <c r="I55" s="200">
        <f>SUM(I14:I25)+I26*0.95+I27*0.9+I28*0.85+I29*0.8+I30*0.75+I31*0.7+I32*0.65+0.6*I33+SUM(I34:I41)*0.6</f>
        <v>0</v>
      </c>
      <c r="J55" s="200">
        <f>SUM(J15:J26)+J27*0.95+J28*0.9+J29*0.85+J30*0.8+J31*0.75+J32*0.7+J33*0.65+0.6*J34+SUM(J35:J41)*0.6</f>
        <v>0</v>
      </c>
      <c r="K55" s="200">
        <f>SUM(K16:K27)+K28*0.95+K29*0.9+K30*0.85+K31*0.8+K32*0.75+K33*0.7+K34*0.65+0.6*K35+SUM(K36:K41)*0.6</f>
        <v>0</v>
      </c>
      <c r="L55" s="200"/>
      <c r="M55" s="200"/>
      <c r="N55" s="200"/>
      <c r="O55" s="200"/>
      <c r="P55" s="200"/>
      <c r="Q55" s="200"/>
      <c r="R55" s="200"/>
      <c r="S55" s="200"/>
      <c r="T55" s="200"/>
      <c r="U55" s="200"/>
      <c r="V55" s="200"/>
      <c r="W55" s="200"/>
      <c r="X55" s="200"/>
      <c r="Y55" s="43"/>
    </row>
    <row r="56" spans="1:25" s="40" customFormat="1" x14ac:dyDescent="0.25">
      <c r="A56" s="41"/>
      <c r="B56" s="42"/>
      <c r="C56" s="46"/>
      <c r="D56" s="46"/>
      <c r="E56" s="46"/>
      <c r="F56" s="46"/>
      <c r="G56" s="46"/>
      <c r="H56" s="46"/>
      <c r="I56" s="46"/>
      <c r="J56" s="46"/>
      <c r="K56" s="46"/>
      <c r="L56" s="46"/>
      <c r="M56" s="46"/>
      <c r="N56" s="46"/>
      <c r="O56" s="46"/>
      <c r="Y56" s="43"/>
    </row>
    <row r="57" spans="1:25" s="40" customFormat="1" ht="16.5" customHeight="1" x14ac:dyDescent="0.25">
      <c r="A57" s="41"/>
      <c r="B57" s="42"/>
      <c r="C57" s="201"/>
      <c r="D57" s="927" t="s">
        <v>227</v>
      </c>
      <c r="E57" s="480"/>
      <c r="F57" s="480"/>
      <c r="G57" s="480"/>
      <c r="H57" s="480"/>
      <c r="I57" s="527"/>
      <c r="J57" s="528"/>
      <c r="K57" s="528"/>
      <c r="L57" s="528"/>
      <c r="M57" s="528"/>
      <c r="N57" s="528"/>
      <c r="O57" s="528"/>
      <c r="P57" s="528"/>
      <c r="Q57" s="528"/>
      <c r="R57" s="528"/>
      <c r="S57" s="528"/>
      <c r="T57" s="528"/>
      <c r="U57" s="528"/>
      <c r="V57" s="528"/>
      <c r="W57" s="528"/>
      <c r="X57" s="529"/>
      <c r="Y57" s="43"/>
    </row>
    <row r="58" spans="1:25" s="40" customFormat="1" x14ac:dyDescent="0.25">
      <c r="A58" s="41"/>
      <c r="B58" s="42"/>
      <c r="C58" s="202"/>
      <c r="D58" s="928"/>
      <c r="E58" s="929"/>
      <c r="F58" s="929"/>
      <c r="G58" s="929"/>
      <c r="H58" s="929"/>
      <c r="I58" s="929"/>
      <c r="J58" s="549"/>
      <c r="K58" s="549"/>
      <c r="L58" s="549"/>
      <c r="M58" s="549"/>
      <c r="N58" s="549"/>
      <c r="O58" s="549"/>
      <c r="P58" s="549"/>
      <c r="Q58" s="549"/>
      <c r="R58" s="549"/>
      <c r="S58" s="549"/>
      <c r="T58" s="549"/>
      <c r="U58" s="549"/>
      <c r="V58" s="549"/>
      <c r="W58" s="549"/>
      <c r="X58" s="550"/>
      <c r="Y58" s="43"/>
    </row>
    <row r="59" spans="1:25" s="40" customFormat="1" ht="18.75" customHeight="1" x14ac:dyDescent="0.25">
      <c r="A59" s="41"/>
      <c r="B59" s="42"/>
      <c r="C59" s="203"/>
      <c r="D59" s="930"/>
      <c r="E59" s="931"/>
      <c r="F59" s="931"/>
      <c r="G59" s="931"/>
      <c r="H59" s="931"/>
      <c r="I59" s="931"/>
      <c r="J59" s="532"/>
      <c r="K59" s="532"/>
      <c r="L59" s="532"/>
      <c r="M59" s="532"/>
      <c r="N59" s="532"/>
      <c r="O59" s="532"/>
      <c r="P59" s="532"/>
      <c r="Q59" s="532"/>
      <c r="R59" s="532"/>
      <c r="S59" s="532"/>
      <c r="T59" s="532"/>
      <c r="U59" s="532"/>
      <c r="V59" s="532"/>
      <c r="W59" s="532"/>
      <c r="X59" s="533"/>
      <c r="Y59" s="43"/>
    </row>
    <row r="60" spans="1:25" s="40" customFormat="1" x14ac:dyDescent="0.25">
      <c r="A60" s="41"/>
      <c r="B60" s="42"/>
      <c r="C60" s="46"/>
      <c r="D60" s="46"/>
      <c r="E60" s="46"/>
      <c r="F60" s="46"/>
      <c r="G60" s="46"/>
      <c r="H60" s="46"/>
      <c r="I60" s="46"/>
      <c r="J60" s="46"/>
      <c r="K60" s="46"/>
      <c r="L60" s="46"/>
      <c r="M60" s="46"/>
      <c r="N60" s="46"/>
      <c r="O60" s="46"/>
      <c r="Y60" s="43"/>
    </row>
    <row r="61" spans="1:25" s="40" customFormat="1" x14ac:dyDescent="0.25">
      <c r="A61" s="41"/>
      <c r="B61" s="42"/>
      <c r="C61" s="204" t="s">
        <v>155</v>
      </c>
      <c r="D61" s="46"/>
      <c r="E61" s="46"/>
      <c r="F61" s="46"/>
      <c r="G61" s="46"/>
      <c r="H61" s="46"/>
      <c r="I61" s="46"/>
      <c r="J61" s="46"/>
      <c r="K61" s="46"/>
      <c r="L61" s="46"/>
      <c r="M61" s="46"/>
      <c r="N61" s="46"/>
      <c r="O61" s="46"/>
      <c r="Y61" s="43"/>
    </row>
    <row r="62" spans="1:25" s="40" customFormat="1" x14ac:dyDescent="0.25">
      <c r="A62" s="41"/>
      <c r="B62" s="42"/>
      <c r="C62" s="46"/>
      <c r="D62" s="46"/>
      <c r="E62" s="46"/>
      <c r="F62" s="46"/>
      <c r="G62" s="46"/>
      <c r="H62" s="46"/>
      <c r="I62" s="46"/>
      <c r="J62" s="46"/>
      <c r="K62" s="46"/>
      <c r="L62" s="46"/>
      <c r="M62" s="46"/>
      <c r="N62" s="46"/>
      <c r="O62" s="46"/>
      <c r="Y62" s="43"/>
    </row>
    <row r="63" spans="1:25" s="40" customFormat="1" ht="15.75" thickBot="1" x14ac:dyDescent="0.3">
      <c r="A63" s="41"/>
      <c r="B63" s="104"/>
      <c r="C63" s="205"/>
      <c r="D63" s="205"/>
      <c r="E63" s="205"/>
      <c r="F63" s="205"/>
      <c r="G63" s="205"/>
      <c r="H63" s="205"/>
      <c r="I63" s="205"/>
      <c r="J63" s="205"/>
      <c r="K63" s="205"/>
      <c r="L63" s="205"/>
      <c r="M63" s="205"/>
      <c r="N63" s="205"/>
      <c r="O63" s="205"/>
      <c r="P63" s="48"/>
      <c r="Q63" s="48"/>
      <c r="R63" s="48"/>
      <c r="S63" s="48"/>
      <c r="T63" s="48"/>
      <c r="U63" s="48"/>
      <c r="V63" s="48"/>
      <c r="W63" s="48"/>
      <c r="X63" s="48"/>
      <c r="Y63" s="49"/>
    </row>
    <row r="64" spans="1:25" s="40" customFormat="1" ht="18" customHeight="1" x14ac:dyDescent="0.25">
      <c r="A64" s="41"/>
      <c r="B64" s="66"/>
      <c r="C64" s="206"/>
      <c r="D64" s="206"/>
      <c r="E64" s="206"/>
      <c r="F64" s="206"/>
      <c r="G64" s="206"/>
      <c r="H64" s="206"/>
      <c r="I64" s="206"/>
      <c r="J64" s="206"/>
      <c r="K64" s="206"/>
      <c r="L64" s="206"/>
      <c r="M64" s="206"/>
      <c r="N64" s="206"/>
      <c r="O64" s="206"/>
      <c r="P64" s="66"/>
      <c r="Q64" s="66"/>
      <c r="R64" s="66"/>
      <c r="S64" s="66"/>
      <c r="T64" s="66"/>
      <c r="U64" s="66"/>
      <c r="V64" s="66"/>
      <c r="W64" s="66"/>
      <c r="X64" s="66"/>
      <c r="Y64" s="66"/>
    </row>
    <row r="65" spans="1:15" s="40" customFormat="1" ht="21" customHeight="1" x14ac:dyDescent="0.25">
      <c r="A65" s="41"/>
      <c r="C65" s="46"/>
      <c r="D65" s="46"/>
      <c r="E65" s="46"/>
      <c r="F65" s="46"/>
      <c r="G65" s="46"/>
      <c r="H65" s="46"/>
      <c r="I65" s="46"/>
      <c r="J65" s="46"/>
      <c r="K65" s="46"/>
      <c r="L65" s="46"/>
      <c r="M65" s="46"/>
      <c r="N65" s="46"/>
      <c r="O65" s="46"/>
    </row>
    <row r="66" spans="1:15" s="40" customFormat="1" ht="34.5" customHeight="1" x14ac:dyDescent="0.25">
      <c r="A66" s="41"/>
      <c r="C66" s="46"/>
      <c r="D66" s="46"/>
      <c r="E66" s="46"/>
      <c r="F66" s="46"/>
      <c r="G66" s="46"/>
      <c r="H66" s="46"/>
      <c r="I66" s="46"/>
      <c r="J66" s="46"/>
      <c r="K66" s="46"/>
      <c r="L66" s="46"/>
      <c r="M66" s="46"/>
      <c r="N66" s="46"/>
      <c r="O66" s="46"/>
    </row>
    <row r="67" spans="1:15" s="40" customFormat="1" ht="18.75" customHeight="1" x14ac:dyDescent="0.25">
      <c r="A67" s="41"/>
      <c r="C67" s="46"/>
      <c r="D67" s="46"/>
      <c r="E67" s="46"/>
      <c r="F67" s="46"/>
      <c r="G67" s="46"/>
      <c r="H67" s="46"/>
      <c r="I67" s="46"/>
      <c r="J67" s="46"/>
      <c r="K67" s="46"/>
      <c r="L67" s="46"/>
      <c r="M67" s="46"/>
      <c r="N67" s="46"/>
      <c r="O67" s="46"/>
    </row>
    <row r="68" spans="1:15" s="40" customFormat="1" ht="19.5" customHeight="1" x14ac:dyDescent="0.25">
      <c r="A68" s="41"/>
      <c r="C68" s="46"/>
      <c r="D68" s="46"/>
      <c r="E68" s="46"/>
      <c r="F68" s="46"/>
      <c r="G68" s="46"/>
      <c r="H68" s="46"/>
      <c r="I68" s="46"/>
      <c r="J68" s="46"/>
      <c r="K68" s="46"/>
      <c r="L68" s="46"/>
      <c r="M68" s="46"/>
      <c r="N68" s="46"/>
      <c r="O68" s="46"/>
    </row>
    <row r="69" spans="1:15" s="40" customFormat="1" ht="38.25" customHeight="1" x14ac:dyDescent="0.25">
      <c r="A69" s="41"/>
      <c r="C69" s="46"/>
      <c r="D69" s="46"/>
      <c r="E69" s="46"/>
      <c r="F69" s="46"/>
      <c r="G69" s="46"/>
      <c r="H69" s="46"/>
      <c r="I69" s="46"/>
      <c r="J69" s="46"/>
      <c r="K69" s="46"/>
      <c r="L69" s="46"/>
      <c r="M69" s="46"/>
      <c r="N69" s="46"/>
      <c r="O69" s="46"/>
    </row>
    <row r="70" spans="1:15" s="40" customFormat="1" ht="17.25" customHeight="1" x14ac:dyDescent="0.25">
      <c r="A70" s="41"/>
      <c r="C70" s="46"/>
      <c r="D70" s="46"/>
      <c r="E70" s="46"/>
      <c r="F70" s="46"/>
      <c r="G70" s="46"/>
      <c r="H70" s="46"/>
      <c r="I70" s="46"/>
      <c r="J70" s="46"/>
      <c r="K70" s="46"/>
      <c r="L70" s="46"/>
      <c r="M70" s="46"/>
      <c r="N70" s="46"/>
      <c r="O70" s="46"/>
    </row>
    <row r="71" spans="1:15" s="40" customFormat="1" ht="39" customHeight="1" x14ac:dyDescent="0.25">
      <c r="A71" s="41"/>
      <c r="C71" s="46"/>
      <c r="D71" s="46"/>
      <c r="E71" s="46"/>
      <c r="F71" s="46"/>
      <c r="G71" s="46"/>
      <c r="H71" s="46"/>
      <c r="I71" s="46"/>
      <c r="J71" s="46"/>
      <c r="K71" s="46"/>
      <c r="L71" s="46"/>
      <c r="M71" s="46"/>
      <c r="N71" s="46"/>
      <c r="O71" s="46"/>
    </row>
    <row r="72" spans="1:15" s="40" customFormat="1" ht="24" customHeight="1" x14ac:dyDescent="0.25">
      <c r="A72" s="41"/>
      <c r="C72" s="46"/>
      <c r="D72" s="46"/>
      <c r="E72" s="46"/>
      <c r="F72" s="46"/>
      <c r="G72" s="46"/>
      <c r="H72" s="46"/>
      <c r="I72" s="46"/>
      <c r="J72" s="46"/>
      <c r="K72" s="46"/>
      <c r="L72" s="46"/>
      <c r="M72" s="46"/>
      <c r="N72" s="46"/>
      <c r="O72" s="46"/>
    </row>
    <row r="73" spans="1:15" ht="33.75" customHeight="1" x14ac:dyDescent="0.25">
      <c r="C73" s="40"/>
      <c r="D73" s="40"/>
      <c r="E73" s="40"/>
      <c r="F73" s="40"/>
      <c r="G73" s="40"/>
      <c r="H73" s="40"/>
      <c r="I73" s="40"/>
      <c r="J73" s="40"/>
      <c r="K73" s="40"/>
      <c r="L73" s="40"/>
      <c r="M73" s="40"/>
      <c r="N73" s="40"/>
      <c r="O73" s="40"/>
    </row>
    <row r="74" spans="1:15" ht="32.25" customHeight="1" x14ac:dyDescent="0.25"/>
  </sheetData>
  <sheetProtection password="D6D7" sheet="1" objects="1" scenarios="1"/>
  <mergeCells count="5">
    <mergeCell ref="E7:X8"/>
    <mergeCell ref="D57:X59"/>
    <mergeCell ref="C4:X6"/>
    <mergeCell ref="C7:D9"/>
    <mergeCell ref="C10:C53"/>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8</vt:i4>
      </vt:variant>
    </vt:vector>
  </HeadingPairs>
  <TitlesOfParts>
    <vt:vector size="8" baseType="lpstr">
      <vt:lpstr>Info</vt:lpstr>
      <vt:lpstr>LEGENDA 1)-2)</vt:lpstr>
      <vt:lpstr>1) ott.2015-sett.2016</vt:lpstr>
      <vt:lpstr>2) ott.2014-sett.2015</vt:lpstr>
      <vt:lpstr>3) ott.2013-sett.2014</vt:lpstr>
      <vt:lpstr>4) apr.2013-sett.2013</vt:lpstr>
      <vt:lpstr>5) ott.2012-mar.2013</vt:lpstr>
      <vt:lpstr>OCC_FUI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2017-10-17T13:24:34Z</dcterms:modified>
</cp:coreProperties>
</file>