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Note" sheetId="4" r:id="rId1"/>
    <sheet name="1) Dati dichiarati" sheetId="1" r:id="rId2"/>
    <sheet name="2) Parametri" sheetId="2" r:id="rId3"/>
    <sheet name="3) Risultati di calcolo" sheetId="3" r:id="rId4"/>
  </sheets>
  <definedNames>
    <definedName name="_xlnm.Print_Area" localSheetId="1">'1) Dati dichiarati'!$B$2:$H$34</definedName>
    <definedName name="_xlnm.Print_Area" localSheetId="2">'2) Parametri'!$A$1:$G$19</definedName>
    <definedName name="_xlnm.Print_Area" localSheetId="3">'3) Risultati di calcolo'!$A$1:$I$20</definedName>
    <definedName name="_xlnm.Print_Area" localSheetId="0">Note!$B$2:$C$12</definedName>
  </definedNames>
  <calcPr calcId="144525"/>
</workbook>
</file>

<file path=xl/calcChain.xml><?xml version="1.0" encoding="utf-8"?>
<calcChain xmlns="http://schemas.openxmlformats.org/spreadsheetml/2006/main">
  <c r="G22" i="1" l="1"/>
  <c r="F22" i="1"/>
  <c r="D32" i="1" s="1"/>
  <c r="F8" i="1"/>
  <c r="G32" i="1" l="1"/>
  <c r="F32" i="1"/>
  <c r="E32" i="1"/>
  <c r="C16" i="3" l="1"/>
  <c r="C15" i="3"/>
  <c r="G14" i="1"/>
  <c r="G14" i="3" s="1"/>
  <c r="F14" i="1"/>
  <c r="C14" i="3" l="1"/>
  <c r="C8" i="3"/>
  <c r="C6" i="3"/>
  <c r="C5" i="3"/>
  <c r="C7" i="3"/>
  <c r="C13" i="3"/>
  <c r="G6" i="3"/>
  <c r="G16" i="3"/>
  <c r="G8" i="3"/>
  <c r="G13" i="3"/>
  <c r="G15" i="3"/>
  <c r="G7" i="3"/>
  <c r="G5" i="3"/>
  <c r="C9" i="3" l="1"/>
  <c r="C17" i="3"/>
  <c r="G17" i="3"/>
  <c r="G9" i="3"/>
  <c r="C19" i="3" l="1"/>
  <c r="G19" i="3"/>
</calcChain>
</file>

<file path=xl/sharedStrings.xml><?xml version="1.0" encoding="utf-8"?>
<sst xmlns="http://schemas.openxmlformats.org/spreadsheetml/2006/main" count="135" uniqueCount="85">
  <si>
    <t>01/01/2016÷31/12/2016</t>
  </si>
  <si>
    <t>Periodo di applicazione</t>
  </si>
  <si>
    <t>€cent/pdp/anno</t>
  </si>
  <si>
    <t>Punti di prelievo di clienti domestici in BT</t>
  </si>
  <si>
    <t>Altri punti di prelievo in BT</t>
  </si>
  <si>
    <t>Zona</t>
  </si>
  <si>
    <t>Zona Centro-Nord</t>
  </si>
  <si>
    <t>Zona Centro-Sud</t>
  </si>
  <si>
    <t>ag</t>
  </si>
  <si>
    <t>bg</t>
  </si>
  <si>
    <r>
      <t>U</t>
    </r>
    <r>
      <rPr>
        <vertAlign val="subscript"/>
        <sz val="14"/>
        <color theme="1"/>
        <rFont val="Calibri"/>
        <family val="2"/>
        <scheme val="minor"/>
      </rPr>
      <t>Y,Domestici</t>
    </r>
    <r>
      <rPr>
        <vertAlign val="superscript"/>
        <sz val="14"/>
        <color theme="1"/>
        <rFont val="Calibri"/>
        <family val="2"/>
        <scheme val="minor"/>
      </rPr>
      <t>AEEGSI</t>
    </r>
  </si>
  <si>
    <r>
      <t>U</t>
    </r>
    <r>
      <rPr>
        <vertAlign val="subscript"/>
        <sz val="14"/>
        <color theme="1"/>
        <rFont val="Calibri"/>
        <family val="2"/>
        <scheme val="minor"/>
      </rPr>
      <t>Y,BTAltri_Usi</t>
    </r>
    <r>
      <rPr>
        <vertAlign val="superscript"/>
        <sz val="14"/>
        <color theme="1"/>
        <rFont val="Calibri"/>
        <family val="2"/>
        <scheme val="minor"/>
      </rPr>
      <t>AEEGSI</t>
    </r>
  </si>
  <si>
    <r>
      <t>U</t>
    </r>
    <r>
      <rPr>
        <vertAlign val="subscript"/>
        <sz val="14"/>
        <color theme="1"/>
        <rFont val="Calibri"/>
        <family val="2"/>
        <scheme val="minor"/>
      </rPr>
      <t>Y,BTAltri_Usi</t>
    </r>
    <r>
      <rPr>
        <vertAlign val="superscript"/>
        <sz val="14"/>
        <color theme="1"/>
        <rFont val="Calibri"/>
        <family val="2"/>
        <scheme val="minor"/>
      </rPr>
      <t>AEEGSI_ALT</t>
    </r>
  </si>
  <si>
    <r>
      <t>U</t>
    </r>
    <r>
      <rPr>
        <vertAlign val="subscript"/>
        <sz val="14"/>
        <color theme="1"/>
        <rFont val="Calibri"/>
        <family val="2"/>
        <scheme val="minor"/>
      </rPr>
      <t>Y,Domestici</t>
    </r>
    <r>
      <rPr>
        <vertAlign val="superscript"/>
        <sz val="14"/>
        <color theme="1"/>
        <rFont val="Calibri"/>
        <family val="2"/>
        <scheme val="minor"/>
      </rPr>
      <t>AEEGSI_ALT</t>
    </r>
  </si>
  <si>
    <r>
      <t>Componenti RCV e RCV</t>
    </r>
    <r>
      <rPr>
        <b/>
        <vertAlign val="subscript"/>
        <sz val="12"/>
        <color theme="1"/>
        <rFont val="Calibri"/>
        <family val="2"/>
        <scheme val="minor"/>
      </rPr>
      <t xml:space="preserve">sm </t>
    </r>
    <r>
      <rPr>
        <b/>
        <sz val="12"/>
        <color theme="1"/>
        <rFont val="Calibri"/>
        <family val="2"/>
        <scheme val="minor"/>
      </rPr>
      <t>(tab. 4.a e 4.b del TIV)</t>
    </r>
  </si>
  <si>
    <t>Zona territoriale (z)</t>
  </si>
  <si>
    <t xml:space="preserve">RCV (remunerazione   commercializzazione   vendita)
  </t>
  </si>
  <si>
    <r>
      <t>RCV</t>
    </r>
    <r>
      <rPr>
        <b/>
        <vertAlign val="subscript"/>
        <sz val="11"/>
        <color theme="1"/>
        <rFont val="Calibri"/>
        <family val="2"/>
        <scheme val="minor"/>
      </rPr>
      <t xml:space="preserve">sm </t>
    </r>
    <r>
      <rPr>
        <b/>
        <sz val="11"/>
        <color theme="1"/>
        <rFont val="Calibri"/>
        <family val="2"/>
        <scheme val="minor"/>
      </rPr>
      <t xml:space="preserve">(remunerazione  commercializzazione  vendita imprese societariamente  separate  minori)
</t>
    </r>
  </si>
  <si>
    <t>Esercenti la maggior tutela
cui si applica la componente
RCV di cui al comma 15.1,
lettera a)</t>
  </si>
  <si>
    <t>Esercenti la maggior tutela
cui si applica la componente
RCVsm di cui al comma
15.1, lettera b)</t>
  </si>
  <si>
    <t>(Utenti domestici in BT - zona Centro-Nord)</t>
  </si>
  <si>
    <t>(Altri punti di prelievo in BT - zona Centro Nord)</t>
  </si>
  <si>
    <t>Esercenti la maggior tutela cui si applica la componente RCV di cui al comma 15.1, lettera a)</t>
  </si>
  <si>
    <t>(Altri punti di prelievo in BT - zona Centro Sud)</t>
  </si>
  <si>
    <t>(Utenti domestici in BT - zona Centro-Sud)</t>
  </si>
  <si>
    <t>Totale</t>
  </si>
  <si>
    <r>
      <t>COMP</t>
    </r>
    <r>
      <rPr>
        <b/>
        <vertAlign val="subscript"/>
        <sz val="14"/>
        <color theme="1"/>
        <rFont val="Calibri"/>
        <family val="2"/>
        <scheme val="minor"/>
      </rPr>
      <t xml:space="preserve">Y,c </t>
    </r>
    <r>
      <rPr>
        <b/>
        <sz val="14"/>
        <color theme="1"/>
        <rFont val="Calibri"/>
        <family val="2"/>
        <scheme val="minor"/>
      </rPr>
      <t>=</t>
    </r>
  </si>
  <si>
    <t xml:space="preserve">Compensazione per uscite clienti verso libero con esercente medesimo o altra società del gruppo </t>
  </si>
  <si>
    <t>Compensazione per uscite clienti verso libero verso esecenti terzi</t>
  </si>
  <si>
    <t>Esercenti la maggior tutela cui si applica la componente RCVsm di cui al comma 15.1, lettera b)</t>
  </si>
  <si>
    <r>
      <rPr>
        <b/>
        <sz val="12"/>
        <color theme="1"/>
        <rFont val="Calibri"/>
        <family val="2"/>
        <scheme val="minor"/>
      </rPr>
      <t>PDP</t>
    </r>
    <r>
      <rPr>
        <b/>
        <vertAlign val="subscript"/>
        <sz val="12"/>
        <color theme="1"/>
        <rFont val="Calibri"/>
        <family val="2"/>
        <scheme val="minor"/>
      </rPr>
      <t>Y,c,z</t>
    </r>
    <r>
      <rPr>
        <b/>
        <vertAlign val="subscript"/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- numero di punti di prelievo, differenziato per zona territoriale z, della tipologia di clienti c, mediamente servito nell’anno Y</t>
    </r>
  </si>
  <si>
    <t>Tabella 12 delibera AEEGSI 69/2017/R/EEL</t>
  </si>
  <si>
    <r>
      <t>1) Centro Nord - quota domestici di COMP</t>
    </r>
    <r>
      <rPr>
        <b/>
        <vertAlign val="subscript"/>
        <sz val="11"/>
        <color theme="1"/>
        <rFont val="Calibri"/>
        <family val="2"/>
        <scheme val="minor"/>
      </rPr>
      <t xml:space="preserve">Y,c </t>
    </r>
    <r>
      <rPr>
        <b/>
        <sz val="11"/>
        <color theme="1"/>
        <rFont val="Calibri"/>
        <family val="2"/>
        <scheme val="minor"/>
      </rPr>
      <t>=</t>
    </r>
  </si>
  <si>
    <r>
      <t>2) Centro Nord - quota altri BT di COMP</t>
    </r>
    <r>
      <rPr>
        <b/>
        <vertAlign val="subscript"/>
        <sz val="11"/>
        <color theme="1"/>
        <rFont val="Calibri"/>
        <family val="2"/>
        <scheme val="minor"/>
      </rPr>
      <t xml:space="preserve">Y,c </t>
    </r>
    <r>
      <rPr>
        <b/>
        <sz val="11"/>
        <color theme="1"/>
        <rFont val="Calibri"/>
        <family val="2"/>
        <scheme val="minor"/>
      </rPr>
      <t>=</t>
    </r>
  </si>
  <si>
    <r>
      <t>4) Centro Sud - quota altri BT di COMP</t>
    </r>
    <r>
      <rPr>
        <b/>
        <vertAlign val="subscript"/>
        <sz val="11"/>
        <color theme="1"/>
        <rFont val="Calibri"/>
        <family val="2"/>
        <scheme val="minor"/>
      </rPr>
      <t xml:space="preserve">Y,c </t>
    </r>
    <r>
      <rPr>
        <b/>
        <sz val="11"/>
        <color theme="1"/>
        <rFont val="Calibri"/>
        <family val="2"/>
        <scheme val="minor"/>
      </rPr>
      <t>=</t>
    </r>
  </si>
  <si>
    <r>
      <t>3) Centro Sud - quota domestici di COMP</t>
    </r>
    <r>
      <rPr>
        <b/>
        <vertAlign val="subscript"/>
        <sz val="11"/>
        <color theme="1"/>
        <rFont val="Calibri"/>
        <family val="2"/>
        <scheme val="minor"/>
      </rPr>
      <t xml:space="preserve">Y,c </t>
    </r>
    <r>
      <rPr>
        <b/>
        <sz val="11"/>
        <color theme="1"/>
        <rFont val="Calibri"/>
        <family val="2"/>
        <scheme val="minor"/>
      </rPr>
      <t>=</t>
    </r>
  </si>
  <si>
    <t>Esercente la maggior tutela che alla data del 31/12/2015 serviva un numero di clienti superiore a 10 ML</t>
  </si>
  <si>
    <t>Esercente la maggior tutela che alla data del 31/12/2015 serviva un numero di clienti pari o inferiore a 10 ML</t>
  </si>
  <si>
    <t>1) Centro Nord - quota domestici di COMPY,c =</t>
  </si>
  <si>
    <t>2) Centro Nord - quota altri BT di COMPY,c =</t>
  </si>
  <si>
    <t>3) Centro Sud - quota domestici di COMPY,c =</t>
  </si>
  <si>
    <t>4) Centro Sud - quota altri BT di COMPY,c =</t>
  </si>
  <si>
    <t>Dati al 31/12/2015</t>
  </si>
  <si>
    <t>Clienti mediamente serviti nell'anno 2016</t>
  </si>
  <si>
    <t xml:space="preserve">Anno Y oggetto di compensazione:  2016 </t>
  </si>
  <si>
    <t>Parametri di cui al comma 16 quater.7. del TIV</t>
  </si>
  <si>
    <t>Anno Y oggetto di compensazione: 2016</t>
  </si>
  <si>
    <t>Esercente la maggior tutela che alla data del 31/12/2015 serviva un numero di pdp superiore a 10 ML (soggetto all'applicazione della componente
RCV)</t>
  </si>
  <si>
    <t>Esercente la maggior tutela che alla data del 31/12/2015 serviva un numero di pdp pari o inferiore a 10 ML di clienti (soggetto all'applicazione della componente
RCVsm)</t>
  </si>
  <si>
    <t>Dichiarazione della tipologia di esercente la maggior tutela</t>
  </si>
  <si>
    <r>
      <rPr>
        <b/>
        <sz val="12"/>
        <color theme="1"/>
        <rFont val="Calibri"/>
        <family val="2"/>
        <scheme val="minor"/>
      </rPr>
      <t>PDP</t>
    </r>
    <r>
      <rPr>
        <b/>
        <vertAlign val="subscript"/>
        <sz val="12"/>
        <color theme="1"/>
        <rFont val="Calibri"/>
        <family val="2"/>
        <scheme val="minor"/>
      </rPr>
      <t xml:space="preserve">Y-1,c </t>
    </r>
    <r>
      <rPr>
        <b/>
        <sz val="9"/>
        <color theme="1"/>
        <rFont val="Calibri"/>
        <family val="2"/>
        <scheme val="minor"/>
      </rPr>
      <t>- numero di punti di prelievo, per la tipologia di
clienti c, serviti in maggior tutela il 31 dicembre
dell’anno Y-1</t>
    </r>
  </si>
  <si>
    <t>Inserire nella cella compilabile (sfondo bianco) la lettera "S" o "N" (S = SI; N = NO)</t>
  </si>
  <si>
    <r>
      <t>PDP</t>
    </r>
    <r>
      <rPr>
        <b/>
        <vertAlign val="subscript"/>
        <sz val="12"/>
        <color theme="1"/>
        <rFont val="Calibri"/>
        <family val="2"/>
        <scheme val="minor"/>
      </rPr>
      <t>c</t>
    </r>
    <r>
      <rPr>
        <b/>
        <vertAlign val="superscript"/>
        <sz val="12"/>
        <color theme="1"/>
        <rFont val="Calibri"/>
        <family val="2"/>
        <scheme val="minor"/>
      </rPr>
      <t xml:space="preserve">MT - </t>
    </r>
    <r>
      <rPr>
        <b/>
        <sz val="12"/>
        <color theme="1"/>
        <rFont val="Calibri"/>
        <family val="2"/>
        <scheme val="minor"/>
      </rPr>
      <t>è, per ciascuna delle tipologie di clienti c di cui al comma 2.3, lettere a) e c), il numero dei punti di prelievo serviti in maggior tutela il 31 dicembre dell’anno Y-1</t>
    </r>
  </si>
  <si>
    <r>
      <t>PDP</t>
    </r>
    <r>
      <rPr>
        <b/>
        <vertAlign val="subscript"/>
        <sz val="12"/>
        <color theme="1"/>
        <rFont val="Calibri"/>
        <family val="2"/>
        <scheme val="minor"/>
      </rPr>
      <t>c</t>
    </r>
    <r>
      <rPr>
        <b/>
        <vertAlign val="superscript"/>
        <sz val="12"/>
        <color theme="1"/>
        <rFont val="Calibri"/>
        <family val="2"/>
        <scheme val="minor"/>
      </rPr>
      <t xml:space="preserve">U_LIB </t>
    </r>
    <r>
      <rPr>
        <b/>
        <sz val="12"/>
        <color theme="1"/>
        <rFont val="Calibri"/>
        <family val="2"/>
        <scheme val="minor"/>
      </rPr>
      <t>- è, per ciascuna delle tipologie di clienti c di cui al comma 2.3, lettere a) e c), il numero di punti di prelievo serviti in maggior tutela al 31 dicembre dell’anno Y-1 che non risultano più serviti in maggior tutela al 31 dicembre dell’anno Y a seguito di uscita verso il mercato libero con il medesimo esercente la maggior tutela o con una società appartenente al suo gruppo societario</t>
    </r>
  </si>
  <si>
    <r>
      <t>PDP</t>
    </r>
    <r>
      <rPr>
        <b/>
        <vertAlign val="subscript"/>
        <sz val="12"/>
        <color theme="1"/>
        <rFont val="Calibri"/>
        <family val="2"/>
        <scheme val="minor"/>
      </rPr>
      <t>c</t>
    </r>
    <r>
      <rPr>
        <b/>
        <vertAlign val="superscript"/>
        <sz val="12"/>
        <color theme="1"/>
        <rFont val="Calibri"/>
        <family val="2"/>
        <scheme val="minor"/>
      </rPr>
      <t xml:space="preserve">U_LIB_ALT </t>
    </r>
    <r>
      <rPr>
        <b/>
        <sz val="12"/>
        <color theme="1"/>
        <rFont val="Calibri"/>
        <family val="2"/>
        <scheme val="minor"/>
      </rPr>
      <t>- è, per ciascuna delle tipologie di clienti c di cui al comma 2.3, lettere a) e c), il numero di punti di prelievo serviti in maggior tutela al 31 dicembre dell’anno Y-1 che non risultano più serviti in maggior tutela al 31 dicembre dell’anno Y a seguito di uscita verso il mercato libero con un fornitore diverso dall’esercente la maggior tutela o da una società appartenente al suo gruppo societario</t>
    </r>
  </si>
  <si>
    <r>
      <rPr>
        <sz val="12"/>
        <color theme="1"/>
        <rFont val="Calibri"/>
        <family val="2"/>
        <scheme val="minor"/>
      </rPr>
      <t>Calcolo di</t>
    </r>
    <r>
      <rPr>
        <b/>
        <sz val="12"/>
        <color theme="1"/>
        <rFont val="Calibri"/>
        <family val="2"/>
        <scheme val="minor"/>
      </rPr>
      <t xml:space="preserve"> U</t>
    </r>
    <r>
      <rPr>
        <b/>
        <vertAlign val="subscript"/>
        <sz val="12"/>
        <color theme="1"/>
        <rFont val="Calibri"/>
        <family val="2"/>
        <scheme val="minor"/>
      </rPr>
      <t xml:space="preserve">Y, c </t>
    </r>
    <r>
      <rPr>
        <b/>
        <vertAlign val="superscript"/>
        <sz val="12"/>
        <color theme="1"/>
        <rFont val="Calibri"/>
        <family val="2"/>
        <scheme val="minor"/>
      </rPr>
      <t>eff</t>
    </r>
  </si>
  <si>
    <r>
      <rPr>
        <sz val="12"/>
        <color theme="1"/>
        <rFont val="Calibri"/>
        <family val="2"/>
        <scheme val="minor"/>
      </rPr>
      <t xml:space="preserve">Calcolo di </t>
    </r>
    <r>
      <rPr>
        <b/>
        <sz val="12"/>
        <color theme="1"/>
        <rFont val="Calibri"/>
        <family val="2"/>
        <scheme val="minor"/>
      </rPr>
      <t>U</t>
    </r>
    <r>
      <rPr>
        <b/>
        <vertAlign val="subscript"/>
        <sz val="12"/>
        <color theme="1"/>
        <rFont val="Calibri"/>
        <family val="2"/>
        <scheme val="minor"/>
      </rPr>
      <t xml:space="preserve">Y, c </t>
    </r>
    <r>
      <rPr>
        <b/>
        <vertAlign val="superscript"/>
        <sz val="12"/>
        <color theme="1"/>
        <rFont val="Calibri"/>
        <family val="2"/>
        <scheme val="minor"/>
      </rPr>
      <t>eff_ALT</t>
    </r>
  </si>
  <si>
    <r>
      <t>1) Centro Nord - quota domestici di COMP</t>
    </r>
    <r>
      <rPr>
        <b/>
        <vertAlign val="subscript"/>
        <sz val="11"/>
        <color theme="1"/>
        <rFont val="Calibri"/>
        <family val="2"/>
        <scheme val="minor"/>
      </rPr>
      <t>Y,c</t>
    </r>
    <r>
      <rPr>
        <b/>
        <sz val="11"/>
        <color theme="1"/>
        <rFont val="Calibri"/>
        <family val="2"/>
        <scheme val="minor"/>
      </rPr>
      <t xml:space="preserve"> =</t>
    </r>
  </si>
  <si>
    <r>
      <t>2) Centro Nord - quota altri BT di COMP</t>
    </r>
    <r>
      <rPr>
        <b/>
        <vertAlign val="subscript"/>
        <sz val="11"/>
        <color theme="1"/>
        <rFont val="Calibri"/>
        <family val="2"/>
        <scheme val="minor"/>
      </rPr>
      <t>Y,c</t>
    </r>
    <r>
      <rPr>
        <b/>
        <sz val="11"/>
        <color theme="1"/>
        <rFont val="Calibri"/>
        <family val="2"/>
        <scheme val="minor"/>
      </rPr>
      <t xml:space="preserve"> =</t>
    </r>
  </si>
  <si>
    <r>
      <t>3) Centro Sud - quota domestici di COMP</t>
    </r>
    <r>
      <rPr>
        <b/>
        <vertAlign val="subscript"/>
        <sz val="11"/>
        <color theme="1"/>
        <rFont val="Calibri"/>
        <family val="2"/>
        <scheme val="minor"/>
      </rPr>
      <t>Y,c</t>
    </r>
    <r>
      <rPr>
        <b/>
        <sz val="11"/>
        <color theme="1"/>
        <rFont val="Calibri"/>
        <family val="2"/>
        <scheme val="minor"/>
      </rPr>
      <t xml:space="preserve"> =</t>
    </r>
  </si>
  <si>
    <r>
      <t>4) Centro Sud - quota altri BT di COMP</t>
    </r>
    <r>
      <rPr>
        <b/>
        <vertAlign val="subscript"/>
        <sz val="11"/>
        <color theme="1"/>
        <rFont val="Calibri"/>
        <family val="2"/>
        <scheme val="minor"/>
      </rPr>
      <t>Y,c</t>
    </r>
    <r>
      <rPr>
        <b/>
        <sz val="11"/>
        <color theme="1"/>
        <rFont val="Calibri"/>
        <family val="2"/>
        <scheme val="minor"/>
      </rPr>
      <t xml:space="preserve"> =</t>
    </r>
  </si>
  <si>
    <t>Il presente file è stato predisposto dalla CSEA ai fini del calcolo, per l'anno 2016,  dell'entità del contributo previsto dall'art. 16.quater del TIV - "Meccanismo di compensazione uscita clienti, atto alla copertura dell’ulteriore costo fisso derivante dalla maggiore uscita dei clienti dal servizio di maggior tutela verso il mercato libero rispetto a quanto riconosciuto nell’ambito della definizione delle componenti RCV e RCVsm applicate nell’anno oggetto di compensazione".</t>
  </si>
  <si>
    <t>Ai sensi di quanto previsto dall'art. 16.quater.2 del TIV, possono partecipare al meccanismo di cui al presente articolo i soli esercenti la maggior tutela societariamente separati</t>
  </si>
  <si>
    <t>Ai sensi di quanto previsto dall'art. 16.quater.3 del TIV, il meccanismo di compensazione uscita clienti è distinto per tenere conto delle uscite dei clienti dal servizio di maggior tutela verso il mercato libero avvenute:</t>
  </si>
  <si>
    <t>a) con il medesimo esercente la maggior tutela o con una
società appartenente al gruppo societario del medesimo;</t>
  </si>
  <si>
    <t>b) con un venditore diverso da quello di cui alla precedente
lettera a).</t>
  </si>
  <si>
    <t>Il file si compone di 3 distinti fogli di lavoro, oltre al presente foglio "note". L'esercente che intende partecipare al meccanismo di compensazione, è tenuto a compilare, nelle celle editabili, il foglio di lavoro denominato "1) Dati dichiarati".</t>
  </si>
  <si>
    <t>Nel foglio "2) Parametri", sono riepilogati i parametri di calcolo utilizzati, secondo quanto disposto dal TIV.</t>
  </si>
  <si>
    <t>Nel foglio "3) Risultati di calcolo", sono riepilogati i risultati dei calcoli sviluppati. Il foglio contempla 2 diversi box di riepilogo, a sendoda della tipologia dichiarata di esercente il servizio di maggior tutela (con numero di pdp alla data del 31/12/2015 pari o inferiore a 10 ML oppure con numero di pdp superiore a 10 ML alla medesima data.</t>
  </si>
  <si>
    <t>a</t>
  </si>
  <si>
    <t>b</t>
  </si>
  <si>
    <t>c</t>
  </si>
  <si>
    <t>d</t>
  </si>
  <si>
    <t>e</t>
  </si>
  <si>
    <t>f</t>
  </si>
  <si>
    <t>g</t>
  </si>
  <si>
    <t>h</t>
  </si>
  <si>
    <t>Meccanismo di cui all'art. 16.quater del TIV, come integrato con delibera AEEGSI 69/2017/R/EEL</t>
  </si>
  <si>
    <t>Ragione sociale esercente il servizio di Maggior Tutela</t>
  </si>
  <si>
    <t>P.IVA</t>
  </si>
  <si>
    <t>i</t>
  </si>
  <si>
    <t>Sono compilabili, a cura dell'esercente il servizio di maggior tutela dichiarante, unicamente le celle del foglio "1) Dati dichiarati" aventi sfondo bianco.</t>
  </si>
  <si>
    <t>N</t>
  </si>
  <si>
    <t>Rev.1:</t>
  </si>
  <si>
    <r>
      <t>Revisione file del 29/03/2017 - rettificati i valori di RCV</t>
    </r>
    <r>
      <rPr>
        <i/>
        <vertAlign val="superscript"/>
        <sz val="11"/>
        <color theme="1"/>
        <rFont val="Calibri"/>
        <family val="2"/>
        <scheme val="minor"/>
      </rPr>
      <t>SM</t>
    </r>
    <r>
      <rPr>
        <i/>
        <sz val="11"/>
        <color theme="1"/>
        <rFont val="Calibri"/>
        <family val="2"/>
        <scheme val="minor"/>
      </rPr>
      <t xml:space="preserve"> della zona centro-sud indicati nel foglio "Parametri"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</si>
</sst>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&quot;€&quot;\ #,##0.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4"/>
      <color theme="1"/>
      <name val="Symbol"/>
      <family val="1"/>
      <charset val="2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vertAlign val="subscript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4" fontId="0" fillId="3" borderId="1" xfId="0" applyNumberFormat="1" applyFill="1" applyBorder="1"/>
    <xf numFmtId="0" fontId="1" fillId="0" borderId="0" xfId="0" applyFont="1" applyAlignment="1">
      <alignment vertical="center"/>
    </xf>
    <xf numFmtId="0" fontId="1" fillId="4" borderId="10" xfId="0" applyFont="1" applyFill="1" applyBorder="1"/>
    <xf numFmtId="0" fontId="12" fillId="4" borderId="10" xfId="0" applyFont="1" applyFill="1" applyBorder="1"/>
    <xf numFmtId="165" fontId="12" fillId="4" borderId="0" xfId="0" applyNumberFormat="1" applyFont="1" applyFill="1" applyBorder="1"/>
    <xf numFmtId="0" fontId="12" fillId="4" borderId="11" xfId="0" applyFont="1" applyFill="1" applyBorder="1"/>
    <xf numFmtId="0" fontId="12" fillId="4" borderId="12" xfId="0" applyFont="1" applyFill="1" applyBorder="1"/>
    <xf numFmtId="0" fontId="12" fillId="4" borderId="14" xfId="0" applyFont="1" applyFill="1" applyBorder="1"/>
    <xf numFmtId="0" fontId="12" fillId="2" borderId="10" xfId="0" applyFont="1" applyFill="1" applyBorder="1"/>
    <xf numFmtId="165" fontId="12" fillId="2" borderId="0" xfId="0" applyNumberFormat="1" applyFont="1" applyFill="1" applyBorder="1"/>
    <xf numFmtId="0" fontId="12" fillId="2" borderId="11" xfId="0" applyFont="1" applyFill="1" applyBorder="1"/>
    <xf numFmtId="0" fontId="12" fillId="2" borderId="12" xfId="0" applyFont="1" applyFill="1" applyBorder="1"/>
    <xf numFmtId="0" fontId="12" fillId="2" borderId="14" xfId="0" applyFont="1" applyFill="1" applyBorder="1"/>
    <xf numFmtId="0" fontId="1" fillId="2" borderId="10" xfId="0" applyFont="1" applyFill="1" applyBorder="1"/>
    <xf numFmtId="165" fontId="0" fillId="2" borderId="0" xfId="0" applyNumberFormat="1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0" xfId="0" applyFill="1" applyBorder="1"/>
    <xf numFmtId="0" fontId="1" fillId="3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/>
    </xf>
    <xf numFmtId="164" fontId="0" fillId="3" borderId="1" xfId="0" applyNumberForma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65" fontId="1" fillId="4" borderId="0" xfId="0" applyNumberFormat="1" applyFont="1" applyFill="1" applyBorder="1"/>
    <xf numFmtId="0" fontId="1" fillId="4" borderId="11" xfId="0" applyFont="1" applyFill="1" applyBorder="1"/>
    <xf numFmtId="0" fontId="1" fillId="4" borderId="0" xfId="0" applyFont="1" applyFill="1" applyBorder="1"/>
    <xf numFmtId="3" fontId="4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/>
    <xf numFmtId="0" fontId="1" fillId="5" borderId="5" xfId="0" applyFont="1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5" fontId="11" fillId="4" borderId="13" xfId="0" applyNumberFormat="1" applyFont="1" applyFill="1" applyBorder="1"/>
    <xf numFmtId="165" fontId="11" fillId="2" borderId="13" xfId="0" applyNumberFormat="1" applyFont="1" applyFill="1" applyBorder="1"/>
    <xf numFmtId="0" fontId="0" fillId="0" borderId="0" xfId="0" applyAlignment="1">
      <alignment wrapText="1"/>
    </xf>
    <xf numFmtId="0" fontId="1" fillId="0" borderId="0" xfId="0" applyFont="1"/>
    <xf numFmtId="0" fontId="1" fillId="0" borderId="7" xfId="0" applyFont="1" applyBorder="1"/>
    <xf numFmtId="0" fontId="12" fillId="0" borderId="9" xfId="0" applyFont="1" applyBorder="1"/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left" wrapText="1"/>
    </xf>
    <xf numFmtId="0" fontId="0" fillId="0" borderId="11" xfId="0" applyBorder="1" applyAlignment="1">
      <alignment wrapText="1"/>
    </xf>
    <xf numFmtId="0" fontId="1" fillId="0" borderId="12" xfId="0" applyFont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16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4" fillId="3" borderId="1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" fillId="5" borderId="1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8" fillId="0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 applyFill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M15"/>
  <sheetViews>
    <sheetView tabSelected="1" topLeftCell="A5" workbookViewId="0">
      <selection activeCell="C19" sqref="C19"/>
    </sheetView>
  </sheetViews>
  <sheetFormatPr defaultRowHeight="15" x14ac:dyDescent="0.25"/>
  <cols>
    <col min="2" max="2" width="9.140625" style="62"/>
    <col min="3" max="3" width="111.140625" customWidth="1"/>
  </cols>
  <sheetData>
    <row r="1" spans="2:13" ht="15.75" thickBot="1" x14ac:dyDescent="0.3"/>
    <row r="2" spans="2:13" ht="19.5" thickTop="1" x14ac:dyDescent="0.3">
      <c r="B2" s="63"/>
      <c r="C2" s="64" t="s">
        <v>77</v>
      </c>
    </row>
    <row r="3" spans="2:13" ht="102.75" customHeight="1" x14ac:dyDescent="0.25">
      <c r="B3" s="65" t="s">
        <v>69</v>
      </c>
      <c r="C3" s="66" t="s">
        <v>61</v>
      </c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2:13" ht="30" x14ac:dyDescent="0.25">
      <c r="B4" s="65" t="s">
        <v>70</v>
      </c>
      <c r="C4" s="67" t="s">
        <v>62</v>
      </c>
    </row>
    <row r="5" spans="2:13" ht="30" x14ac:dyDescent="0.25">
      <c r="B5" s="65" t="s">
        <v>71</v>
      </c>
      <c r="C5" s="67" t="s">
        <v>63</v>
      </c>
    </row>
    <row r="6" spans="2:13" ht="30" x14ac:dyDescent="0.25">
      <c r="B6" s="65" t="s">
        <v>72</v>
      </c>
      <c r="C6" s="68" t="s">
        <v>64</v>
      </c>
    </row>
    <row r="7" spans="2:13" ht="30" x14ac:dyDescent="0.25">
      <c r="B7" s="65" t="s">
        <v>73</v>
      </c>
      <c r="C7" s="68" t="s">
        <v>65</v>
      </c>
    </row>
    <row r="8" spans="2:13" x14ac:dyDescent="0.25">
      <c r="B8" s="65"/>
      <c r="C8" s="55"/>
    </row>
    <row r="9" spans="2:13" ht="45" x14ac:dyDescent="0.25">
      <c r="B9" s="65" t="s">
        <v>74</v>
      </c>
      <c r="C9" s="69" t="s">
        <v>66</v>
      </c>
    </row>
    <row r="10" spans="2:13" x14ac:dyDescent="0.25">
      <c r="B10" s="65" t="s">
        <v>75</v>
      </c>
      <c r="C10" s="69" t="s">
        <v>67</v>
      </c>
    </row>
    <row r="11" spans="2:13" ht="39" customHeight="1" x14ac:dyDescent="0.25">
      <c r="B11" s="65" t="s">
        <v>76</v>
      </c>
      <c r="C11" s="69" t="s">
        <v>81</v>
      </c>
    </row>
    <row r="12" spans="2:13" ht="45.75" thickBot="1" x14ac:dyDescent="0.3">
      <c r="B12" s="70" t="s">
        <v>80</v>
      </c>
      <c r="C12" s="71" t="s">
        <v>68</v>
      </c>
    </row>
    <row r="13" spans="2:13" ht="15.75" thickTop="1" x14ac:dyDescent="0.25"/>
    <row r="15" spans="2:13" ht="17.25" x14ac:dyDescent="0.25">
      <c r="B15" s="132" t="s">
        <v>83</v>
      </c>
      <c r="C15" s="133" t="s">
        <v>84</v>
      </c>
    </row>
  </sheetData>
  <sheetProtection password="D15F" sheet="1" objects="1" scenarios="1"/>
  <printOptions horizontalCentered="1"/>
  <pageMargins left="0.70866141732283472" right="0.70866141732283472" top="1.1417322834645669" bottom="0.74803149606299213" header="0.31496062992125984" footer="0.31496062992125984"/>
  <pageSetup paperSize="9" scale="72" orientation="portrait" r:id="rId1"/>
  <headerFooter>
    <oddHeader>&amp;L&amp;G&amp;C&amp;"-,Grassetto"&amp;14Meccanismo di cui all'art. 16.quater del TIV, come integrato con delibera AEEGSI 69/2017/R/EEL&amp;R&amp;"-,Grassetto"&amp;14Anno 2016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35"/>
  <sheetViews>
    <sheetView showGridLines="0" topLeftCell="A15" zoomScale="75" zoomScaleNormal="75" workbookViewId="0">
      <selection activeCell="E51" sqref="E51"/>
    </sheetView>
  </sheetViews>
  <sheetFormatPr defaultRowHeight="15" x14ac:dyDescent="0.25"/>
  <cols>
    <col min="4" max="4" width="32.28515625" customWidth="1"/>
    <col min="5" max="5" width="34.42578125" customWidth="1"/>
    <col min="6" max="6" width="33" customWidth="1"/>
    <col min="7" max="7" width="30.42578125" customWidth="1"/>
    <col min="8" max="8" width="7.140625" customWidth="1"/>
    <col min="9" max="9" width="22.140625" customWidth="1"/>
    <col min="11" max="11" width="23" customWidth="1"/>
    <col min="12" max="12" width="20.7109375" customWidth="1"/>
  </cols>
  <sheetData>
    <row r="1" spans="2:9" ht="15.75" thickBot="1" x14ac:dyDescent="0.3"/>
    <row r="2" spans="2:9" ht="15.75" thickTop="1" x14ac:dyDescent="0.25">
      <c r="B2" s="50"/>
      <c r="C2" s="51"/>
      <c r="D2" s="51"/>
      <c r="E2" s="51"/>
      <c r="F2" s="51"/>
      <c r="G2" s="51"/>
      <c r="H2" s="52"/>
    </row>
    <row r="3" spans="2:9" ht="44.25" customHeight="1" x14ac:dyDescent="0.25">
      <c r="B3" s="53"/>
      <c r="C3" s="54"/>
      <c r="D3" s="84" t="s">
        <v>78</v>
      </c>
      <c r="E3" s="84"/>
      <c r="F3" s="85"/>
      <c r="G3" s="85"/>
      <c r="H3" s="55"/>
    </row>
    <row r="4" spans="2:9" ht="45" customHeight="1" x14ac:dyDescent="0.25">
      <c r="B4" s="53"/>
      <c r="C4" s="54"/>
      <c r="D4" s="84" t="s">
        <v>79</v>
      </c>
      <c r="E4" s="84"/>
      <c r="F4" s="85"/>
      <c r="G4" s="85"/>
      <c r="H4" s="55"/>
    </row>
    <row r="5" spans="2:9" ht="30" customHeight="1" x14ac:dyDescent="0.25">
      <c r="B5" s="53"/>
      <c r="C5" s="54"/>
      <c r="D5" s="54"/>
      <c r="E5" s="54"/>
      <c r="F5" s="54"/>
      <c r="G5" s="54"/>
      <c r="H5" s="55"/>
    </row>
    <row r="6" spans="2:9" ht="44.25" customHeight="1" x14ac:dyDescent="0.25">
      <c r="B6" s="53"/>
      <c r="C6" s="54"/>
      <c r="D6" s="54"/>
      <c r="E6" s="54"/>
      <c r="F6" s="79" t="s">
        <v>49</v>
      </c>
      <c r="G6" s="80"/>
      <c r="H6" s="55"/>
    </row>
    <row r="7" spans="2:9" ht="75.75" customHeight="1" x14ac:dyDescent="0.25">
      <c r="B7" s="53"/>
      <c r="C7" s="42">
        <v>1</v>
      </c>
      <c r="D7" s="81" t="s">
        <v>47</v>
      </c>
      <c r="E7" s="86"/>
      <c r="F7" s="73" t="s">
        <v>82</v>
      </c>
      <c r="G7" s="77" t="s">
        <v>51</v>
      </c>
      <c r="H7" s="55"/>
    </row>
    <row r="8" spans="2:9" ht="75" customHeight="1" x14ac:dyDescent="0.25">
      <c r="B8" s="53"/>
      <c r="C8" s="42">
        <v>2</v>
      </c>
      <c r="D8" s="87" t="s">
        <v>48</v>
      </c>
      <c r="E8" s="87"/>
      <c r="F8" s="43" t="str">
        <f>IF($F$7="S","N","S")</f>
        <v>S</v>
      </c>
      <c r="G8" s="78"/>
      <c r="H8" s="55"/>
    </row>
    <row r="9" spans="2:9" ht="37.5" customHeight="1" x14ac:dyDescent="0.25">
      <c r="B9" s="53"/>
      <c r="C9" s="54"/>
      <c r="D9" s="54"/>
      <c r="E9" s="54"/>
      <c r="F9" s="54"/>
      <c r="G9" s="36"/>
      <c r="H9" s="55"/>
    </row>
    <row r="10" spans="2:9" ht="24" customHeight="1" x14ac:dyDescent="0.25">
      <c r="B10" s="53"/>
      <c r="C10" s="54"/>
      <c r="D10" s="81" t="s">
        <v>30</v>
      </c>
      <c r="E10" s="45"/>
      <c r="F10" s="90" t="s">
        <v>43</v>
      </c>
      <c r="G10" s="91"/>
      <c r="H10" s="55"/>
      <c r="I10" s="2"/>
    </row>
    <row r="11" spans="2:9" ht="30" x14ac:dyDescent="0.25">
      <c r="B11" s="53"/>
      <c r="C11" s="54"/>
      <c r="D11" s="82"/>
      <c r="E11" s="46" t="s">
        <v>15</v>
      </c>
      <c r="F11" s="48" t="s">
        <v>3</v>
      </c>
      <c r="G11" s="48" t="s">
        <v>4</v>
      </c>
      <c r="H11" s="55"/>
      <c r="I11" s="2"/>
    </row>
    <row r="12" spans="2:9" ht="49.5" customHeight="1" x14ac:dyDescent="0.25">
      <c r="B12" s="53"/>
      <c r="C12" s="42">
        <v>3</v>
      </c>
      <c r="D12" s="82"/>
      <c r="E12" s="47" t="s">
        <v>6</v>
      </c>
      <c r="F12" s="74"/>
      <c r="G12" s="74"/>
      <c r="H12" s="55"/>
    </row>
    <row r="13" spans="2:9" ht="50.25" customHeight="1" x14ac:dyDescent="0.25">
      <c r="B13" s="53"/>
      <c r="C13" s="44">
        <v>4</v>
      </c>
      <c r="D13" s="83"/>
      <c r="E13" s="47" t="s">
        <v>7</v>
      </c>
      <c r="F13" s="74"/>
      <c r="G13" s="74"/>
      <c r="H13" s="55"/>
    </row>
    <row r="14" spans="2:9" ht="43.5" customHeight="1" x14ac:dyDescent="0.25">
      <c r="B14" s="53"/>
      <c r="C14" s="54"/>
      <c r="D14" s="54"/>
      <c r="E14" s="72" t="s">
        <v>25</v>
      </c>
      <c r="F14" s="40">
        <f>F12+F13</f>
        <v>0</v>
      </c>
      <c r="G14" s="40">
        <f>G12+G13</f>
        <v>0</v>
      </c>
      <c r="H14" s="55"/>
    </row>
    <row r="15" spans="2:9" ht="34.5" customHeight="1" x14ac:dyDescent="0.25">
      <c r="B15" s="53"/>
      <c r="C15" s="54"/>
      <c r="D15" s="54"/>
      <c r="E15" s="54"/>
      <c r="F15" s="54"/>
      <c r="G15" s="54"/>
      <c r="H15" s="55"/>
    </row>
    <row r="16" spans="2:9" ht="30.75" customHeight="1" x14ac:dyDescent="0.25">
      <c r="B16" s="53"/>
      <c r="C16" s="54"/>
      <c r="D16" s="81" t="s">
        <v>50</v>
      </c>
      <c r="E16" s="86"/>
      <c r="F16" s="92" t="s">
        <v>42</v>
      </c>
      <c r="G16" s="92"/>
      <c r="H16" s="55"/>
    </row>
    <row r="17" spans="2:8" ht="30" x14ac:dyDescent="0.25">
      <c r="B17" s="53"/>
      <c r="C17" s="54"/>
      <c r="D17" s="82"/>
      <c r="E17" s="100"/>
      <c r="F17" s="48" t="s">
        <v>3</v>
      </c>
      <c r="G17" s="48" t="s">
        <v>4</v>
      </c>
      <c r="H17" s="55"/>
    </row>
    <row r="18" spans="2:8" ht="39.75" customHeight="1" x14ac:dyDescent="0.25">
      <c r="B18" s="53"/>
      <c r="C18" s="42">
        <v>5</v>
      </c>
      <c r="D18" s="83"/>
      <c r="E18" s="101"/>
      <c r="F18" s="75"/>
      <c r="G18" s="75"/>
      <c r="H18" s="55"/>
    </row>
    <row r="19" spans="2:8" ht="39.75" customHeight="1" x14ac:dyDescent="0.25">
      <c r="B19" s="53"/>
      <c r="C19" s="54"/>
      <c r="D19" s="54"/>
      <c r="E19" s="54"/>
      <c r="F19" s="54"/>
      <c r="G19" s="54"/>
      <c r="H19" s="55"/>
    </row>
    <row r="20" spans="2:8" ht="18.75" customHeight="1" x14ac:dyDescent="0.25">
      <c r="B20" s="53"/>
      <c r="C20" s="54"/>
      <c r="D20" s="93" t="s">
        <v>52</v>
      </c>
      <c r="E20" s="94"/>
      <c r="F20" s="89" t="s">
        <v>42</v>
      </c>
      <c r="G20" s="89"/>
      <c r="H20" s="55"/>
    </row>
    <row r="21" spans="2:8" ht="36" customHeight="1" x14ac:dyDescent="0.25">
      <c r="B21" s="53"/>
      <c r="C21" s="54"/>
      <c r="D21" s="95"/>
      <c r="E21" s="96"/>
      <c r="F21" s="48" t="s">
        <v>3</v>
      </c>
      <c r="G21" s="48" t="s">
        <v>4</v>
      </c>
      <c r="H21" s="55"/>
    </row>
    <row r="22" spans="2:8" ht="46.5" customHeight="1" x14ac:dyDescent="0.25">
      <c r="B22" s="53"/>
      <c r="C22" s="49">
        <v>5</v>
      </c>
      <c r="D22" s="97"/>
      <c r="E22" s="98"/>
      <c r="F22" s="40">
        <f>F18</f>
        <v>0</v>
      </c>
      <c r="G22" s="40">
        <f>G18</f>
        <v>0</v>
      </c>
      <c r="H22" s="55"/>
    </row>
    <row r="23" spans="2:8" ht="39.75" customHeight="1" x14ac:dyDescent="0.25">
      <c r="B23" s="53"/>
      <c r="C23" s="54"/>
      <c r="D23" s="54"/>
      <c r="E23" s="54"/>
      <c r="F23" s="54"/>
      <c r="G23" s="54"/>
      <c r="H23" s="55"/>
    </row>
    <row r="24" spans="2:8" ht="60" customHeight="1" x14ac:dyDescent="0.25">
      <c r="B24" s="53"/>
      <c r="C24" s="54"/>
      <c r="D24" s="99" t="s">
        <v>53</v>
      </c>
      <c r="E24" s="99"/>
      <c r="F24" s="42" t="s">
        <v>3</v>
      </c>
      <c r="G24" s="42" t="s">
        <v>4</v>
      </c>
      <c r="H24" s="55"/>
    </row>
    <row r="25" spans="2:8" ht="46.5" customHeight="1" x14ac:dyDescent="0.25">
      <c r="B25" s="53"/>
      <c r="C25" s="49">
        <v>7</v>
      </c>
      <c r="D25" s="99"/>
      <c r="E25" s="99"/>
      <c r="F25" s="75"/>
      <c r="G25" s="75"/>
      <c r="H25" s="55"/>
    </row>
    <row r="26" spans="2:8" ht="39" customHeight="1" x14ac:dyDescent="0.25">
      <c r="B26" s="53"/>
      <c r="C26" s="54"/>
      <c r="D26" s="54"/>
      <c r="E26" s="54"/>
      <c r="F26" s="54"/>
      <c r="G26" s="54"/>
      <c r="H26" s="55"/>
    </row>
    <row r="27" spans="2:8" ht="60" customHeight="1" x14ac:dyDescent="0.25">
      <c r="B27" s="53"/>
      <c r="C27" s="54"/>
      <c r="D27" s="99" t="s">
        <v>54</v>
      </c>
      <c r="E27" s="99"/>
      <c r="F27" s="42" t="s">
        <v>3</v>
      </c>
      <c r="G27" s="42" t="s">
        <v>4</v>
      </c>
      <c r="H27" s="55"/>
    </row>
    <row r="28" spans="2:8" ht="53.25" customHeight="1" x14ac:dyDescent="0.25">
      <c r="B28" s="53"/>
      <c r="C28" s="49">
        <v>8</v>
      </c>
      <c r="D28" s="99"/>
      <c r="E28" s="99"/>
      <c r="F28" s="75"/>
      <c r="G28" s="75"/>
      <c r="H28" s="55"/>
    </row>
    <row r="29" spans="2:8" ht="39.75" customHeight="1" x14ac:dyDescent="0.25">
      <c r="B29" s="53"/>
      <c r="C29" s="54"/>
      <c r="D29" s="54"/>
      <c r="E29" s="54"/>
      <c r="F29" s="54"/>
      <c r="G29" s="54"/>
      <c r="H29" s="55"/>
    </row>
    <row r="30" spans="2:8" ht="18.75" x14ac:dyDescent="0.25">
      <c r="B30" s="53"/>
      <c r="C30" s="54"/>
      <c r="D30" s="88" t="s">
        <v>55</v>
      </c>
      <c r="E30" s="88"/>
      <c r="F30" s="88" t="s">
        <v>56</v>
      </c>
      <c r="G30" s="88"/>
      <c r="H30" s="55"/>
    </row>
    <row r="31" spans="2:8" ht="31.5" x14ac:dyDescent="0.25">
      <c r="B31" s="53"/>
      <c r="C31" s="54"/>
      <c r="D31" s="41" t="s">
        <v>3</v>
      </c>
      <c r="E31" s="41" t="s">
        <v>4</v>
      </c>
      <c r="F31" s="41" t="s">
        <v>3</v>
      </c>
      <c r="G31" s="41" t="s">
        <v>4</v>
      </c>
      <c r="H31" s="55"/>
    </row>
    <row r="32" spans="2:8" ht="41.25" customHeight="1" x14ac:dyDescent="0.25">
      <c r="B32" s="53"/>
      <c r="C32" s="54"/>
      <c r="D32" s="76" t="e">
        <f>F25/F22</f>
        <v>#DIV/0!</v>
      </c>
      <c r="E32" s="76" t="e">
        <f>G25/G22</f>
        <v>#DIV/0!</v>
      </c>
      <c r="F32" s="76" t="e">
        <f>F28/F22</f>
        <v>#DIV/0!</v>
      </c>
      <c r="G32" s="76" t="e">
        <f>G28/G22</f>
        <v>#DIV/0!</v>
      </c>
      <c r="H32" s="55"/>
    </row>
    <row r="33" spans="2:8" x14ac:dyDescent="0.25">
      <c r="B33" s="53"/>
      <c r="C33" s="54"/>
      <c r="D33" s="54"/>
      <c r="E33" s="54"/>
      <c r="F33" s="54"/>
      <c r="G33" s="54"/>
      <c r="H33" s="55"/>
    </row>
    <row r="34" spans="2:8" ht="15.75" thickBot="1" x14ac:dyDescent="0.3">
      <c r="B34" s="56"/>
      <c r="C34" s="57"/>
      <c r="D34" s="57"/>
      <c r="E34" s="57"/>
      <c r="F34" s="57"/>
      <c r="G34" s="57"/>
      <c r="H34" s="58"/>
    </row>
    <row r="35" spans="2:8" ht="15.75" thickTop="1" x14ac:dyDescent="0.25"/>
  </sheetData>
  <sheetProtection password="D15F" sheet="1" objects="1" scenarios="1"/>
  <mergeCells count="18">
    <mergeCell ref="D30:E30"/>
    <mergeCell ref="F30:G30"/>
    <mergeCell ref="F20:G20"/>
    <mergeCell ref="F10:G10"/>
    <mergeCell ref="F16:G16"/>
    <mergeCell ref="D20:E22"/>
    <mergeCell ref="D27:E28"/>
    <mergeCell ref="D24:E25"/>
    <mergeCell ref="D16:E18"/>
    <mergeCell ref="G7:G8"/>
    <mergeCell ref="F6:G6"/>
    <mergeCell ref="D10:D13"/>
    <mergeCell ref="D3:E3"/>
    <mergeCell ref="D4:E4"/>
    <mergeCell ref="F3:G3"/>
    <mergeCell ref="F4:G4"/>
    <mergeCell ref="D7:E7"/>
    <mergeCell ref="D8:E8"/>
  </mergeCells>
  <pageMargins left="0.70866141732283472" right="0.70866141732283472" top="1.1417322834645669" bottom="0.74803149606299213" header="0.31496062992125984" footer="0.31496062992125984"/>
  <pageSetup paperSize="9" scale="55" orientation="portrait" r:id="rId1"/>
  <headerFooter>
    <oddHeader>&amp;L&amp;G&amp;C&amp;"-,Grassetto"&amp;16Meccanismo di cui all'art. 16.quater del TIV, come integrato con delibera AEEGSI 69/2017/R/EEL&amp;R&amp;"-,Grassetto"&amp;16Anno 2016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19"/>
  <sheetViews>
    <sheetView workbookViewId="0">
      <selection activeCell="G7" sqref="G7"/>
    </sheetView>
  </sheetViews>
  <sheetFormatPr defaultRowHeight="15" x14ac:dyDescent="0.25"/>
  <cols>
    <col min="1" max="1" width="22.85546875" customWidth="1"/>
    <col min="2" max="2" width="20.42578125" customWidth="1"/>
    <col min="3" max="3" width="18.5703125" customWidth="1"/>
    <col min="4" max="4" width="19" customWidth="1"/>
    <col min="5" max="5" width="3.140625" customWidth="1"/>
    <col min="6" max="6" width="21.140625" customWidth="1"/>
    <col min="7" max="7" width="19.140625" customWidth="1"/>
    <col min="8" max="8" width="15.42578125" customWidth="1"/>
  </cols>
  <sheetData>
    <row r="1" spans="1:7" s="1" customFormat="1" ht="15.75" customHeight="1" x14ac:dyDescent="0.25">
      <c r="A1" s="103" t="s">
        <v>14</v>
      </c>
      <c r="B1" s="103"/>
      <c r="C1" s="103"/>
      <c r="D1" s="103"/>
      <c r="E1" s="103"/>
      <c r="F1" s="103"/>
      <c r="G1" s="103"/>
    </row>
    <row r="2" spans="1:7" s="1" customFormat="1" ht="49.5" customHeight="1" x14ac:dyDescent="0.25">
      <c r="A2" s="24" t="s">
        <v>1</v>
      </c>
      <c r="B2" s="24" t="s">
        <v>5</v>
      </c>
      <c r="C2" s="111" t="s">
        <v>16</v>
      </c>
      <c r="D2" s="112"/>
      <c r="E2" s="104"/>
      <c r="F2" s="102" t="s">
        <v>17</v>
      </c>
      <c r="G2" s="102"/>
    </row>
    <row r="3" spans="1:7" s="1" customFormat="1" x14ac:dyDescent="0.25">
      <c r="A3" s="25"/>
      <c r="B3" s="25"/>
      <c r="C3" s="21" t="s">
        <v>2</v>
      </c>
      <c r="D3" s="21" t="s">
        <v>2</v>
      </c>
      <c r="E3" s="105"/>
      <c r="F3" s="21" t="s">
        <v>2</v>
      </c>
      <c r="G3" s="21" t="s">
        <v>2</v>
      </c>
    </row>
    <row r="4" spans="1:7" s="1" customFormat="1" ht="45" x14ac:dyDescent="0.25">
      <c r="A4" s="26"/>
      <c r="B4" s="26"/>
      <c r="C4" s="22" t="s">
        <v>3</v>
      </c>
      <c r="D4" s="22" t="s">
        <v>4</v>
      </c>
      <c r="E4" s="105"/>
      <c r="F4" s="22" t="s">
        <v>3</v>
      </c>
      <c r="G4" s="22" t="s">
        <v>4</v>
      </c>
    </row>
    <row r="5" spans="1:7" x14ac:dyDescent="0.25">
      <c r="A5" s="108" t="s">
        <v>0</v>
      </c>
      <c r="B5" s="27" t="s">
        <v>6</v>
      </c>
      <c r="C5" s="23">
        <v>2539.84</v>
      </c>
      <c r="D5" s="23">
        <v>4920.51</v>
      </c>
      <c r="E5" s="105"/>
      <c r="F5" s="23">
        <v>3535.81</v>
      </c>
      <c r="G5" s="3">
        <v>6592.79</v>
      </c>
    </row>
    <row r="6" spans="1:7" x14ac:dyDescent="0.25">
      <c r="A6" s="108"/>
      <c r="B6" s="27" t="s">
        <v>7</v>
      </c>
      <c r="C6" s="23">
        <v>2940.56</v>
      </c>
      <c r="D6" s="23">
        <v>7348.71</v>
      </c>
      <c r="E6" s="105"/>
      <c r="F6" s="23">
        <v>4108.1899999999996</v>
      </c>
      <c r="G6" s="3">
        <v>10963.49</v>
      </c>
    </row>
    <row r="9" spans="1:7" ht="49.5" customHeight="1" x14ac:dyDescent="0.25">
      <c r="A9" s="106" t="s">
        <v>31</v>
      </c>
      <c r="B9" s="29" t="s">
        <v>45</v>
      </c>
    </row>
    <row r="10" spans="1:7" ht="30" x14ac:dyDescent="0.25">
      <c r="A10" s="107"/>
      <c r="B10" s="28" t="s">
        <v>46</v>
      </c>
    </row>
    <row r="11" spans="1:7" ht="18" x14ac:dyDescent="0.25">
      <c r="A11" s="30" t="s">
        <v>8</v>
      </c>
      <c r="B11" s="31">
        <v>0.35</v>
      </c>
      <c r="D11" s="2"/>
      <c r="E11" s="2"/>
      <c r="F11" s="2"/>
    </row>
    <row r="12" spans="1:7" ht="18" x14ac:dyDescent="0.25">
      <c r="A12" s="30" t="s">
        <v>9</v>
      </c>
      <c r="B12" s="31">
        <v>0.6</v>
      </c>
    </row>
    <row r="14" spans="1:7" ht="15.75" x14ac:dyDescent="0.25">
      <c r="A14" s="106" t="s">
        <v>31</v>
      </c>
      <c r="B14" s="109" t="s">
        <v>44</v>
      </c>
      <c r="C14" s="110"/>
    </row>
    <row r="15" spans="1:7" ht="90" x14ac:dyDescent="0.25">
      <c r="A15" s="107"/>
      <c r="B15" s="32" t="s">
        <v>18</v>
      </c>
      <c r="C15" s="33" t="s">
        <v>19</v>
      </c>
    </row>
    <row r="16" spans="1:7" ht="21.75" x14ac:dyDescent="0.35">
      <c r="A16" s="34" t="s">
        <v>10</v>
      </c>
      <c r="B16" s="35">
        <v>4.3999999999999997E-2</v>
      </c>
      <c r="C16" s="35">
        <v>4.9000000000000002E-2</v>
      </c>
    </row>
    <row r="17" spans="1:3" ht="21.75" x14ac:dyDescent="0.35">
      <c r="A17" s="34" t="s">
        <v>11</v>
      </c>
      <c r="B17" s="35">
        <v>4.9000000000000002E-2</v>
      </c>
      <c r="C17" s="35">
        <v>3.2000000000000001E-2</v>
      </c>
    </row>
    <row r="18" spans="1:3" ht="21.75" x14ac:dyDescent="0.35">
      <c r="A18" s="34" t="s">
        <v>13</v>
      </c>
      <c r="B18" s="35">
        <v>2.3E-2</v>
      </c>
      <c r="C18" s="35">
        <v>2.9000000000000001E-2</v>
      </c>
    </row>
    <row r="19" spans="1:3" ht="21.75" x14ac:dyDescent="0.35">
      <c r="A19" s="34" t="s">
        <v>12</v>
      </c>
      <c r="B19" s="35">
        <v>3.7999999999999999E-2</v>
      </c>
      <c r="C19" s="35">
        <v>2.1999999999999999E-2</v>
      </c>
    </row>
  </sheetData>
  <sheetProtection password="D15F" sheet="1" objects="1" scenarios="1"/>
  <mergeCells count="8">
    <mergeCell ref="F2:G2"/>
    <mergeCell ref="A1:G1"/>
    <mergeCell ref="E2:E6"/>
    <mergeCell ref="A9:A10"/>
    <mergeCell ref="A14:A15"/>
    <mergeCell ref="A5:A6"/>
    <mergeCell ref="B14:C14"/>
    <mergeCell ref="C2:D2"/>
  </mergeCells>
  <printOptions horizontalCentered="1"/>
  <pageMargins left="0.70866141732283472" right="0.70866141732283472" top="1.1417322834645669" bottom="0.74803149606299213" header="0.31496062992125984" footer="0.31496062992125984"/>
  <pageSetup paperSize="9" scale="88" orientation="landscape" r:id="rId1"/>
  <headerFooter>
    <oddHeader>&amp;L&amp;G&amp;C&amp;"-,Grassetto"&amp;14Meccanismo di cui all'art. 16.quater del TIV, come integrato con delibera AEEGSI 69/2017/R/EEL&amp;R&amp;"-,Grassetto"&amp;14Anno 2016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J22"/>
  <sheetViews>
    <sheetView showGridLines="0" zoomScale="75" zoomScaleNormal="75" workbookViewId="0">
      <selection activeCell="D16" sqref="D16"/>
    </sheetView>
  </sheetViews>
  <sheetFormatPr defaultRowHeight="15" x14ac:dyDescent="0.25"/>
  <cols>
    <col min="1" max="1" width="6.28515625" customWidth="1"/>
    <col min="2" max="2" width="41.7109375" customWidth="1"/>
    <col min="3" max="3" width="21.5703125" customWidth="1"/>
    <col min="4" max="4" width="42.5703125" customWidth="1"/>
    <col min="5" max="5" width="5.140625" customWidth="1"/>
    <col min="6" max="6" width="41.5703125" customWidth="1"/>
    <col min="7" max="7" width="23.7109375" customWidth="1"/>
    <col min="8" max="8" width="42.7109375" customWidth="1"/>
    <col min="9" max="9" width="8.5703125" customWidth="1"/>
  </cols>
  <sheetData>
    <row r="1" spans="2:10" ht="15.75" thickBot="1" x14ac:dyDescent="0.3"/>
    <row r="2" spans="2:10" ht="66" customHeight="1" thickTop="1" x14ac:dyDescent="0.25">
      <c r="B2" s="114" t="s">
        <v>36</v>
      </c>
      <c r="C2" s="115"/>
      <c r="D2" s="116"/>
      <c r="F2" s="117" t="s">
        <v>37</v>
      </c>
      <c r="G2" s="118"/>
      <c r="H2" s="119"/>
    </row>
    <row r="3" spans="2:10" ht="15.75" x14ac:dyDescent="0.25">
      <c r="B3" s="123" t="s">
        <v>22</v>
      </c>
      <c r="C3" s="124"/>
      <c r="D3" s="125"/>
      <c r="F3" s="126" t="s">
        <v>29</v>
      </c>
      <c r="G3" s="127"/>
      <c r="H3" s="128"/>
    </row>
    <row r="4" spans="2:10" ht="24" customHeight="1" x14ac:dyDescent="0.25">
      <c r="B4" s="129" t="s">
        <v>27</v>
      </c>
      <c r="C4" s="130"/>
      <c r="D4" s="131"/>
      <c r="E4" s="4"/>
      <c r="F4" s="120" t="s">
        <v>27</v>
      </c>
      <c r="G4" s="121"/>
      <c r="H4" s="122"/>
      <c r="I4" s="4"/>
      <c r="J4" s="4"/>
    </row>
    <row r="5" spans="2:10" ht="53.25" customHeight="1" x14ac:dyDescent="0.35">
      <c r="B5" s="5" t="s">
        <v>32</v>
      </c>
      <c r="C5" s="37" t="str">
        <f>IF(IF('1) Dati dichiarati'!$F$7="S",'2) Parametri'!$B$11*(('2) Parametri'!$C$5*'1) Dati dichiarati'!$F$12)/'1) Dati dichiarati'!$F$14)*('1) Dati dichiarati'!$D$32-'2) Parametri'!$B$16)*'1) Dati dichiarati'!$F$18/100,"")&lt;0,0,IF('1) Dati dichiarati'!$F$7="S",'2) Parametri'!$B$11*(('2) Parametri'!$C$5*'1) Dati dichiarati'!$F$12)/'1) Dati dichiarati'!$F$14)*('1) Dati dichiarati'!$D$32-'2) Parametri'!$B$16)*'1) Dati dichiarati'!$F$18/100,""))</f>
        <v/>
      </c>
      <c r="D5" s="38" t="s">
        <v>20</v>
      </c>
      <c r="F5" s="16" t="s">
        <v>57</v>
      </c>
      <c r="G5" s="17" t="e">
        <f>IF(IF('1) Dati dichiarati'!$F$7="N",'2) Parametri'!$B$11*(('2) Parametri'!$F$5*'1) Dati dichiarati'!$F$12)/'1) Dati dichiarati'!$F$14)*('1) Dati dichiarati'!$D$32-'2) Parametri'!$C$16)*'1) Dati dichiarati'!$F$18/100,"")&lt;0,0,IF('1) Dati dichiarati'!$F$7="N",'2) Parametri'!$B$11*(('2) Parametri'!$F$5*'1) Dati dichiarati'!$F$12)/'1) Dati dichiarati'!$F$14)*('1) Dati dichiarati'!$D$32-'2) Parametri'!$C$16)*'1) Dati dichiarati'!$F$18/100,""))</f>
        <v>#DIV/0!</v>
      </c>
      <c r="H5" s="18" t="s">
        <v>20</v>
      </c>
      <c r="I5" s="4"/>
      <c r="J5" s="4"/>
    </row>
    <row r="6" spans="2:10" ht="18" x14ac:dyDescent="0.35">
      <c r="B6" s="5" t="s">
        <v>33</v>
      </c>
      <c r="C6" s="37" t="str">
        <f>IF(IF('1) Dati dichiarati'!$F$7="S",'2) Parametri'!$B$11*(('2) Parametri'!$D$5*'1) Dati dichiarati'!$G$12)/'1) Dati dichiarati'!$G$14)*('1) Dati dichiarati'!$E$32-'2) Parametri'!$B$17)*'1) Dati dichiarati'!$G$18/100,"")&lt;0,0,IF('1) Dati dichiarati'!$F$7="S",'2) Parametri'!$B$11*(('2) Parametri'!$D$5*'1) Dati dichiarati'!$G$12)/'1) Dati dichiarati'!$G$14)*('1) Dati dichiarati'!$E$32-'2) Parametri'!$B$17)*'1) Dati dichiarati'!$G$18/100,""))</f>
        <v/>
      </c>
      <c r="D6" s="38" t="s">
        <v>21</v>
      </c>
      <c r="F6" s="16" t="s">
        <v>58</v>
      </c>
      <c r="G6" s="17" t="e">
        <f>IF(IF('1) Dati dichiarati'!$F$7="N",'2) Parametri'!$B$11*(('2) Parametri'!$G$5*'1) Dati dichiarati'!$G$12)/'1) Dati dichiarati'!$G$14)*('1) Dati dichiarati'!$E$32-'2) Parametri'!$C$17)*'1) Dati dichiarati'!$G$18/100,"")&lt;0,0,IF('1) Dati dichiarati'!$F$7="N",'2) Parametri'!$B$11*(('2) Parametri'!$G$5*'1) Dati dichiarati'!$G$12)/'1) Dati dichiarati'!$G$14)*('1) Dati dichiarati'!$E$32-'2) Parametri'!$C$17)*'1) Dati dichiarati'!$G$18/100,""))</f>
        <v>#DIV/0!</v>
      </c>
      <c r="H6" s="18" t="s">
        <v>21</v>
      </c>
      <c r="I6" s="4"/>
      <c r="J6" s="4"/>
    </row>
    <row r="7" spans="2:10" ht="18" x14ac:dyDescent="0.35">
      <c r="B7" s="5" t="s">
        <v>35</v>
      </c>
      <c r="C7" s="37" t="str">
        <f>IF(IF('1) Dati dichiarati'!$F$7="S",'2) Parametri'!$B$11*(('2) Parametri'!$C$6*'1) Dati dichiarati'!$F$13)/'1) Dati dichiarati'!$F$14)*('1) Dati dichiarati'!$D$32-'2) Parametri'!$B$16)*'1) Dati dichiarati'!$F$18/100,"")&lt;0,0,IF('1) Dati dichiarati'!$F$7="S",'2) Parametri'!$B$11*(('2) Parametri'!$C$6*'1) Dati dichiarati'!$F$13)/'1) Dati dichiarati'!$F$14)*('1) Dati dichiarati'!$D$32-'2) Parametri'!$B$16)*'1) Dati dichiarati'!$F$18/100,""))</f>
        <v/>
      </c>
      <c r="D7" s="38" t="s">
        <v>24</v>
      </c>
      <c r="F7" s="16" t="s">
        <v>59</v>
      </c>
      <c r="G7" s="17" t="e">
        <f>IF(IF('1) Dati dichiarati'!$F$7="N",'2) Parametri'!$B$11*(('2) Parametri'!$F$6*'1) Dati dichiarati'!$F$13)/'1) Dati dichiarati'!$F$14)*('1) Dati dichiarati'!$D$32-'2) Parametri'!$C$16)*'1) Dati dichiarati'!$F$18/100,"")&lt;0,0,IF('1) Dati dichiarati'!$F$7="N",'2) Parametri'!$B$11*(('2) Parametri'!$F$6*'1) Dati dichiarati'!$F$13)/'1) Dati dichiarati'!$F$14)*('1) Dati dichiarati'!$D$32-'2) Parametri'!$C$16)*'1) Dati dichiarati'!$F$18/100,""))</f>
        <v>#DIV/0!</v>
      </c>
      <c r="H7" s="18" t="s">
        <v>24</v>
      </c>
      <c r="I7" s="4"/>
      <c r="J7" s="4"/>
    </row>
    <row r="8" spans="2:10" ht="18" x14ac:dyDescent="0.35">
      <c r="B8" s="5" t="s">
        <v>34</v>
      </c>
      <c r="C8" s="37" t="str">
        <f>IF(IF('1) Dati dichiarati'!$F$7="S",'2) Parametri'!$B$11*(('2) Parametri'!$D$6*'1) Dati dichiarati'!$G$13)/'1) Dati dichiarati'!$G$14)*('1) Dati dichiarati'!$E$32-'2) Parametri'!$B$17)*'1) Dati dichiarati'!$G$18/100,"")&lt;0,0,IF('1) Dati dichiarati'!$F$7="S",'2) Parametri'!$B$11*(('2) Parametri'!$D$6*'1) Dati dichiarati'!$G$13)/'1) Dati dichiarati'!$G$14)*('1) Dati dichiarati'!$E$32-'2) Parametri'!$B$17)*'1) Dati dichiarati'!$G$18/100,""))</f>
        <v/>
      </c>
      <c r="D8" s="38" t="s">
        <v>23</v>
      </c>
      <c r="F8" s="16" t="s">
        <v>60</v>
      </c>
      <c r="G8" s="17" t="e">
        <f>IF(IF('1) Dati dichiarati'!$F$7="N",'2) Parametri'!$B$11*(('2) Parametri'!$G$6*'1) Dati dichiarati'!$G$13)/'1) Dati dichiarati'!$G$14)*('1) Dati dichiarati'!$E$32-'2) Parametri'!$C$17)*'1) Dati dichiarati'!$G$18/100,"")&lt;0,0,IF('1) Dati dichiarati'!$F$7="N",'2) Parametri'!$B$11*(('2) Parametri'!$G$6*'1) Dati dichiarati'!$G$13)/'1) Dati dichiarati'!$G$14)*('1) Dati dichiarati'!$E$32-'2) Parametri'!$C$17)*'1) Dati dichiarati'!$G$18/100,""))</f>
        <v>#DIV/0!</v>
      </c>
      <c r="H8" s="18" t="s">
        <v>23</v>
      </c>
      <c r="I8" s="4"/>
      <c r="J8" s="4"/>
    </row>
    <row r="9" spans="2:10" ht="20.25" x14ac:dyDescent="0.35">
      <c r="B9" s="6" t="s">
        <v>26</v>
      </c>
      <c r="C9" s="7">
        <f>SUM(C5:C8)</f>
        <v>0</v>
      </c>
      <c r="D9" s="8"/>
      <c r="F9" s="11" t="s">
        <v>26</v>
      </c>
      <c r="G9" s="12" t="e">
        <f>SUM(G5:G8)</f>
        <v>#DIV/0!</v>
      </c>
      <c r="H9" s="13" t="s">
        <v>25</v>
      </c>
      <c r="I9" s="4"/>
      <c r="J9" s="4"/>
    </row>
    <row r="10" spans="2:10" x14ac:dyDescent="0.25">
      <c r="B10" s="5"/>
      <c r="C10" s="39"/>
      <c r="D10" s="38"/>
      <c r="F10" s="19"/>
      <c r="G10" s="20"/>
      <c r="H10" s="18"/>
      <c r="I10" s="4"/>
      <c r="J10" s="4"/>
    </row>
    <row r="11" spans="2:10" x14ac:dyDescent="0.25">
      <c r="B11" s="5"/>
      <c r="C11" s="39"/>
      <c r="D11" s="38"/>
      <c r="F11" s="19"/>
      <c r="G11" s="20"/>
      <c r="H11" s="18"/>
      <c r="I11" s="4"/>
      <c r="J11" s="4"/>
    </row>
    <row r="12" spans="2:10" x14ac:dyDescent="0.25">
      <c r="B12" s="129" t="s">
        <v>28</v>
      </c>
      <c r="C12" s="130"/>
      <c r="D12" s="131"/>
      <c r="E12" s="4"/>
      <c r="F12" s="120" t="s">
        <v>28</v>
      </c>
      <c r="G12" s="121"/>
      <c r="H12" s="122"/>
      <c r="I12" s="4"/>
      <c r="J12" s="4"/>
    </row>
    <row r="13" spans="2:10" ht="18.75" customHeight="1" x14ac:dyDescent="0.35">
      <c r="B13" s="5" t="s">
        <v>38</v>
      </c>
      <c r="C13" s="37" t="str">
        <f>IF(IF('1) Dati dichiarati'!$F$7="S",'2) Parametri'!$B$12*(('2) Parametri'!$C$5*'1) Dati dichiarati'!$F$12)/'1) Dati dichiarati'!$F$14)*('1) Dati dichiarati'!$F$32-'2) Parametri'!$B$18)*'1) Dati dichiarati'!$F$18/100,"")&lt;0,0,IF('1) Dati dichiarati'!$F$7="S",'2) Parametri'!$B$12*(('2) Parametri'!$C$5*'1) Dati dichiarati'!$F$12)/'1) Dati dichiarati'!$F$14)*('1) Dati dichiarati'!$F$32-'2) Parametri'!$B$18)*'1) Dati dichiarati'!$F$18/100,""))</f>
        <v/>
      </c>
      <c r="D13" s="38" t="s">
        <v>20</v>
      </c>
      <c r="F13" s="16" t="s">
        <v>57</v>
      </c>
      <c r="G13" s="17" t="e">
        <f>IF(IF('1) Dati dichiarati'!$F$7="N",'2) Parametri'!$B$12*(('2) Parametri'!$F$5*'1) Dati dichiarati'!$F$12)/'1) Dati dichiarati'!$F$14)*('1) Dati dichiarati'!$F$32-'2) Parametri'!$C$18)*'1) Dati dichiarati'!$F$18/100,"")&lt;0,0,IF('1) Dati dichiarati'!$F$7="N",'2) Parametri'!$B$12*(('2) Parametri'!$F$5*'1) Dati dichiarati'!$F$12)/'1) Dati dichiarati'!$F$14)*('1) Dati dichiarati'!$F$32-'2) Parametri'!$C$18)*'1) Dati dichiarati'!$F$18/100,""))</f>
        <v>#DIV/0!</v>
      </c>
      <c r="H13" s="18" t="s">
        <v>20</v>
      </c>
      <c r="I13" s="4"/>
      <c r="J13" s="4"/>
    </row>
    <row r="14" spans="2:10" ht="21.75" customHeight="1" x14ac:dyDescent="0.35">
      <c r="B14" s="5" t="s">
        <v>39</v>
      </c>
      <c r="C14" s="37" t="str">
        <f>IF(IF('1) Dati dichiarati'!$F$7="S",'2) Parametri'!$B$12*(('2) Parametri'!$D$5*'1) Dati dichiarati'!$G$12)/'1) Dati dichiarati'!$G$14)*('1) Dati dichiarati'!$G$32-'2) Parametri'!$B$19)*'1) Dati dichiarati'!$G$18/100,"")&lt;0,0,IF('1) Dati dichiarati'!$F$7="S",'2) Parametri'!$B$12*(('2) Parametri'!$D$5*'1) Dati dichiarati'!$G$12)/'1) Dati dichiarati'!$G$14)*('1) Dati dichiarati'!$G$32-'2) Parametri'!$B$19)*'1) Dati dichiarati'!$G$18/100,""))</f>
        <v/>
      </c>
      <c r="D14" s="38" t="s">
        <v>21</v>
      </c>
      <c r="F14" s="16" t="s">
        <v>58</v>
      </c>
      <c r="G14" s="17" t="e">
        <f>IF(IF('1) Dati dichiarati'!$F$7="N",'2) Parametri'!$B$12*(('2) Parametri'!$G$5*'1) Dati dichiarati'!$G$12)/'1) Dati dichiarati'!$G$14)*('1) Dati dichiarati'!$G$32-'2) Parametri'!$C$19)*'1) Dati dichiarati'!$G$18/100,"")&lt;0,0,IF('1) Dati dichiarati'!$F$7="N",'2) Parametri'!$B$12*(('2) Parametri'!$G$5*'1) Dati dichiarati'!$G$12)/'1) Dati dichiarati'!$G$14)*('1) Dati dichiarati'!$G$32-'2) Parametri'!$C$19)*'1) Dati dichiarati'!$G$18/100,""))</f>
        <v>#DIV/0!</v>
      </c>
      <c r="H14" s="18" t="s">
        <v>21</v>
      </c>
      <c r="I14" s="4"/>
      <c r="J14" s="4"/>
    </row>
    <row r="15" spans="2:10" ht="18" customHeight="1" x14ac:dyDescent="0.35">
      <c r="B15" s="5" t="s">
        <v>40</v>
      </c>
      <c r="C15" s="37" t="str">
        <f>IF(IF('1) Dati dichiarati'!$F$7="S",'2) Parametri'!$B$12*(('2) Parametri'!$C$6*'1) Dati dichiarati'!$F$13)/'1) Dati dichiarati'!$F$14)*('1) Dati dichiarati'!$F$32-'2) Parametri'!$B$18)*'1) Dati dichiarati'!$F$18/100,"")&lt;0,0,IF('1) Dati dichiarati'!$F$7="S",'2) Parametri'!$B$12*(('2) Parametri'!$C$6*'1) Dati dichiarati'!$F$13)/'1) Dati dichiarati'!$F$14)*('1) Dati dichiarati'!$F$32-'2) Parametri'!$B$18)*'1) Dati dichiarati'!$F$18/100,""))</f>
        <v/>
      </c>
      <c r="D15" s="38" t="s">
        <v>24</v>
      </c>
      <c r="F15" s="16" t="s">
        <v>59</v>
      </c>
      <c r="G15" s="17" t="e">
        <f>IF(IF('1) Dati dichiarati'!$F$7="N",'2) Parametri'!$B$12*(('2) Parametri'!$F$6*'1) Dati dichiarati'!$F$13)/'1) Dati dichiarati'!$F$14)*('1) Dati dichiarati'!$F$32-'2) Parametri'!$C$18)*'1) Dati dichiarati'!$F$18/100,"")&lt;0,0,IF('1) Dati dichiarati'!$F$7="N",'2) Parametri'!$B$12*(('2) Parametri'!$F$6*'1) Dati dichiarati'!$F$13)/'1) Dati dichiarati'!$F$14)*('1) Dati dichiarati'!$F$32-'2) Parametri'!$C$18)*'1) Dati dichiarati'!$F$18/100,""))</f>
        <v>#DIV/0!</v>
      </c>
      <c r="H15" s="18" t="s">
        <v>24</v>
      </c>
      <c r="I15" s="4"/>
      <c r="J15" s="4"/>
    </row>
    <row r="16" spans="2:10" ht="21" customHeight="1" x14ac:dyDescent="0.35">
      <c r="B16" s="5" t="s">
        <v>41</v>
      </c>
      <c r="C16" s="37" t="str">
        <f>IF(IF('1) Dati dichiarati'!$F$7="S",'2) Parametri'!$B$12*(('2) Parametri'!$D$6*'1) Dati dichiarati'!$G$13)/'1) Dati dichiarati'!$G$14)*('1) Dati dichiarati'!$G$32-'2) Parametri'!$B$19)*'1) Dati dichiarati'!$G$18/100,"")&lt;0,0,IF('1) Dati dichiarati'!$F$7="S",'2) Parametri'!$B$12*(('2) Parametri'!$D$6*'1) Dati dichiarati'!$G$13)/'1) Dati dichiarati'!$G$14)*('1) Dati dichiarati'!$G$32-'2) Parametri'!$B$19)*'1) Dati dichiarati'!$G$18/100,""))</f>
        <v/>
      </c>
      <c r="D16" s="38" t="s">
        <v>23</v>
      </c>
      <c r="F16" s="16" t="s">
        <v>60</v>
      </c>
      <c r="G16" s="17" t="e">
        <f>IF(IF('1) Dati dichiarati'!$F$7="N",'2) Parametri'!$B$12*(('2) Parametri'!$G$6*'1) Dati dichiarati'!$G$13)/'1) Dati dichiarati'!$G$14)*('1) Dati dichiarati'!$G$32-'2) Parametri'!$C$19)*'1) Dati dichiarati'!$G$18/100,"")&lt;0,0,IF('1) Dati dichiarati'!$F$7="N",'2) Parametri'!$B$12*(('2) Parametri'!$G$6*'1) Dati dichiarati'!$G$13)/'1) Dati dichiarati'!$G$14)*('1) Dati dichiarati'!$G$32-'2) Parametri'!$C$19)*'1) Dati dichiarati'!$G$18/100,""))</f>
        <v>#DIV/0!</v>
      </c>
      <c r="H16" s="18" t="s">
        <v>23</v>
      </c>
      <c r="I16" s="4"/>
      <c r="J16" s="4"/>
    </row>
    <row r="17" spans="2:10" ht="20.25" x14ac:dyDescent="0.35">
      <c r="B17" s="6" t="s">
        <v>26</v>
      </c>
      <c r="C17" s="7">
        <f>SUM(C13:C16)</f>
        <v>0</v>
      </c>
      <c r="D17" s="8"/>
      <c r="F17" s="11" t="s">
        <v>26</v>
      </c>
      <c r="G17" s="12" t="e">
        <f>SUM(G13:G16)</f>
        <v>#DIV/0!</v>
      </c>
      <c r="H17" s="13" t="s">
        <v>25</v>
      </c>
      <c r="I17" s="4"/>
      <c r="J17" s="4"/>
    </row>
    <row r="18" spans="2:10" ht="18.75" x14ac:dyDescent="0.3">
      <c r="B18" s="6"/>
      <c r="C18" s="7"/>
      <c r="D18" s="8"/>
      <c r="F18" s="11"/>
      <c r="G18" s="12"/>
      <c r="H18" s="13"/>
    </row>
    <row r="19" spans="2:10" ht="21.75" thickBot="1" x14ac:dyDescent="0.4">
      <c r="B19" s="9" t="s">
        <v>26</v>
      </c>
      <c r="C19" s="59">
        <f>C9+C17</f>
        <v>0</v>
      </c>
      <c r="D19" s="10" t="s">
        <v>25</v>
      </c>
      <c r="F19" s="14" t="s">
        <v>26</v>
      </c>
      <c r="G19" s="60" t="e">
        <f>G9+G17</f>
        <v>#DIV/0!</v>
      </c>
      <c r="H19" s="15" t="s">
        <v>25</v>
      </c>
    </row>
    <row r="20" spans="2:10" ht="15.75" thickTop="1" x14ac:dyDescent="0.25"/>
    <row r="22" spans="2:10" ht="61.5" customHeight="1" x14ac:dyDescent="0.25">
      <c r="B22" s="113"/>
      <c r="C22" s="113"/>
      <c r="D22" s="113"/>
      <c r="E22" s="113"/>
      <c r="F22" s="113"/>
      <c r="G22" s="113"/>
      <c r="H22" s="113"/>
    </row>
  </sheetData>
  <sheetProtection password="D15F" sheet="1" objects="1" scenarios="1"/>
  <mergeCells count="9">
    <mergeCell ref="B22:H22"/>
    <mergeCell ref="B2:D2"/>
    <mergeCell ref="F2:H2"/>
    <mergeCell ref="F12:H12"/>
    <mergeCell ref="B3:D3"/>
    <mergeCell ref="F3:H3"/>
    <mergeCell ref="B4:D4"/>
    <mergeCell ref="B12:D12"/>
    <mergeCell ref="F4:H4"/>
  </mergeCells>
  <pageMargins left="0.11811023622047245" right="0.11811023622047245" top="0.74803149606299213" bottom="0.74803149606299213" header="0.31496062992125984" footer="0.31496062992125984"/>
  <pageSetup paperSize="9" scale="61" orientation="landscape" r:id="rId1"/>
  <headerFooter>
    <oddHeader>&amp;L&amp;G&amp;C&amp;"-,Grassetto"&amp;14Meccanismo di cui all'art. 16.quater del TIV, come integrato con delibera AEEGSI 69/2017/R/EEL&amp;R&amp;"-,Grassetto"&amp;14Anno 2016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Note</vt:lpstr>
      <vt:lpstr>1) Dati dichiarati</vt:lpstr>
      <vt:lpstr>2) Parametri</vt:lpstr>
      <vt:lpstr>3) Risultati di calcolo</vt:lpstr>
      <vt:lpstr>'1) Dati dichiarati'!Area_stampa</vt:lpstr>
      <vt:lpstr>'2) Parametri'!Area_stampa</vt:lpstr>
      <vt:lpstr>'3) Risultati di calcolo'!Area_stampa</vt:lpstr>
      <vt:lpstr>Note!Area_stampa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2017-03-29T12:49:53Z</dcterms:modified>
</cp:coreProperties>
</file>