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Terremoto 2016_Lazio-Marche-Abruzzo-Umbria\252.2017\Quote di acconto 277_2021\Anno 2022\modelli 2022\modelli I trimeste 2022\"/>
    </mc:Choice>
  </mc:AlternateContent>
  <xr:revisionPtr revIDLastSave="0" documentId="13_ncr:40009_{8C9A5756-7017-4A3B-A454-3FC4F1B5982F}" xr6:coauthVersionLast="47" xr6:coauthVersionMax="47" xr10:uidLastSave="{00000000-0000-0000-0000-000000000000}"/>
  <bookViews>
    <workbookView xWindow="-108" yWindow="-108" windowWidth="23256" windowHeight="12576" tabRatio="811" activeTab="1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RTDG-tau1'!$A$1:$D$34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17" i="18"/>
  <c r="M16" i="18"/>
  <c r="M15" i="18"/>
  <c r="M14" i="18"/>
  <c r="F21" i="18"/>
  <c r="F20" i="18"/>
  <c r="F19" i="18"/>
  <c r="F18" i="18"/>
  <c r="F17" i="18"/>
  <c r="F16" i="18"/>
  <c r="F15" i="18"/>
  <c r="F14" i="18"/>
  <c r="D1" i="18"/>
  <c r="B1" i="17"/>
  <c r="D1" i="2"/>
  <c r="C1" i="1"/>
  <c r="D3" i="2"/>
  <c r="D3" i="18"/>
  <c r="B3" i="17"/>
  <c r="M22" i="18"/>
  <c r="F22" i="18"/>
  <c r="B8" i="17"/>
  <c r="F42" i="2" l="1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<sst xmlns="http://schemas.openxmlformats.org/spreadsheetml/2006/main" count="305" uniqueCount="116">
  <si>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</si>
  <si>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</si>
  <si>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</si>
  <si>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</si>
  <si>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</si>
  <si>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</si>
  <si>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</si>
  <si>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</si>
  <si>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</si>
  <si>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</si>
  <si>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</si>
  <si>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</si>
  <si>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</si>
  <si>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</si>
  <si>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</si>
  <si>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</si>
  <si>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</si>
  <si>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</si>
  <si>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</si>
  <si>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</si>
  <si>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</si>
  <si>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</si>
  <si>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</si>
  <si>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</si>
  <si>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</si>
  <si>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</si>
  <si>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</si>
  <si>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</si>
  <si>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</si>
  <si>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</si>
  <si>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</si>
  <si>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</si>
  <si>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</si>
  <si>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</si>
  <si>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</si>
  <si>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</si>
  <si>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</si>
  <si>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</si>
  <si>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euro per punto di riconsegna  per anno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</si>
  <si>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</si>
  <si>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</si>
  <si>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</si>
  <si>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</si>
  <si>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</si>
  <si>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</si>
  <si>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</si>
  <si>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</si>
  <si>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</si>
  <si>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</si>
  <si>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</si>
  <si>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</si>
  <si>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</si>
  <si>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</si>
  <si>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</si>
  <si>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</si>
  <si>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</si>
  <si>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</si>
  <si>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</si>
  <si>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</si>
  <si>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</si>
  <si>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</si>
  <si>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</si>
  <si>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</si>
  <si>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</si>
  <si>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</si>
  <si>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</si>
  <si>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</si>
  <si>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</si>
  <si>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</si>
  <si>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</si>
  <si>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</si>
  <si>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</si>
  <si>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</si>
  <si>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</si>
  <si>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</si>
  <si>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>τ1 (dis) (€/PdR/anno)</t>
  </si>
  <si>
    <t>τ1 (mis) (€/PdR/anno)</t>
  </si>
  <si>
    <t>τ1 (cot) (€/PdR/anno)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</si>
  <si>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</si>
  <si>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</si>
  <si>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</si>
  <si>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</si>
  <si>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</si>
  <si>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</si>
  <si>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</t>
  </si>
  <si>
    <t>regione</t>
  </si>
  <si>
    <t>commi 8.1 lettera a) e 9.1 lettera a) -  deliberazione 252/2017/R/com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</si>
  <si>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</si>
  <si>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</si>
  <si>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</si>
  <si>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</si>
  <si>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</si>
  <si>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</si>
  <si>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</si>
  <si>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Articolo 10 - deliberazione 252/2017/R/com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</si>
  <si>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</si>
  <si>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</si>
  <si>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</si>
  <si>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</si>
  <si>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</si>
  <si>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</si>
  <si>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</si>
  <si>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</si>
  <si>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</si>
  <si>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</si>
  <si>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</si>
  <si>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</si>
  <si>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</si>
  <si>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t>* Il numero di PdR è pari al numero dei punti di riconsegna medi attivi nel periodo: 01/01/2022 - 31/03/2022 ,  calcolato come media ponderata pesando ciascun cliente per il numero di giorni fatturati nei periodi di riferimento rispetto ai giorni  del I trimestre dell'anno 2022</t>
  </si>
  <si>
    <t>I trimestre 2022</t>
  </si>
  <si>
    <t>Periodo di riferimento: 01/01/2022 - 31/03/2022</t>
  </si>
  <si>
    <t>delibera 620/2021/R/gas</t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</si>
  <si>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620/2021/R/gas)</t>
    </r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</si>
  <si>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620/2021/R/gas)</t>
    </r>
  </si>
  <si>
    <t>Le agevolazioni decorrono dal 01/01/2022 al 31/03/2022</t>
  </si>
  <si>
    <t>** il gas fatturato in ciascuno scaglione riferito al periodo 01/01/2022 - 31/03/2022  è espresso in standard metri cubi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</si>
</sst>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0" formatCode="0.0000"/>
    <numFmt numFmtId="172" formatCode="000"/>
    <numFmt numFmtId="174" formatCode="#,##0.0000"/>
    <numFmt numFmtId="184" formatCode="_-* #,##0.0000_-;\-* #,##0.0000_-;_-* &quot;-&quot;????_-;_-@_-"/>
  </numFmts>
  <fonts count="4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4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2" fillId="0" borderId="0" xfId="2"/>
    <xf numFmtId="0" fontId="22" fillId="2" borderId="1" xfId="2" applyFont="1" applyFill="1" applyBorder="1" applyAlignment="1" applyProtection="1">
      <alignment vertical="center"/>
    </xf>
    <xf numFmtId="0" fontId="23" fillId="2" borderId="2" xfId="2" applyFont="1" applyFill="1" applyBorder="1" applyAlignment="1" applyProtection="1">
      <alignment horizontal="left" vertical="center" wrapText="1" indent="1"/>
    </xf>
    <xf numFmtId="0" fontId="23" fillId="2" borderId="2" xfId="2" applyFont="1" applyFill="1" applyBorder="1" applyAlignment="1" applyProtection="1">
      <alignment horizontal="center" vertical="center" wrapText="1"/>
    </xf>
    <xf numFmtId="0" fontId="24" fillId="2" borderId="3" xfId="2" applyFont="1" applyFill="1" applyBorder="1" applyAlignment="1" applyProtection="1">
      <alignment vertical="center"/>
    </xf>
    <xf numFmtId="0" fontId="24" fillId="2" borderId="4" xfId="2" applyFont="1" applyFill="1" applyBorder="1" applyAlignment="1" applyProtection="1">
      <alignment vertical="center"/>
    </xf>
    <xf numFmtId="0" fontId="24" fillId="2" borderId="5" xfId="2" applyFont="1" applyFill="1" applyBorder="1" applyAlignment="1" applyProtection="1">
      <alignment vertical="center"/>
    </xf>
    <xf numFmtId="0" fontId="25" fillId="2" borderId="5" xfId="2" applyFont="1" applyFill="1" applyBorder="1" applyAlignment="1" applyProtection="1">
      <alignment horizontal="justify" vertical="center" wrapText="1"/>
    </xf>
    <xf numFmtId="0" fontId="26" fillId="2" borderId="4" xfId="2" applyFont="1" applyFill="1" applyBorder="1" applyAlignment="1" applyProtection="1">
      <alignment horizontal="left" vertical="center" indent="1"/>
    </xf>
    <xf numFmtId="0" fontId="26" fillId="2" borderId="0" xfId="2" applyFont="1" applyFill="1" applyBorder="1" applyAlignment="1" applyProtection="1">
      <alignment vertical="center"/>
    </xf>
    <xf numFmtId="0" fontId="26" fillId="2" borderId="5" xfId="2" applyFont="1" applyFill="1" applyBorder="1" applyAlignment="1" applyProtection="1">
      <alignment vertical="center"/>
    </xf>
    <xf numFmtId="0" fontId="26" fillId="2" borderId="5" xfId="2" applyNumberFormat="1" applyFont="1" applyFill="1" applyBorder="1" applyAlignment="1" applyProtection="1">
      <alignment vertical="center"/>
    </xf>
    <xf numFmtId="0" fontId="27" fillId="2" borderId="0" xfId="2" applyFont="1" applyFill="1" applyBorder="1" applyAlignment="1" applyProtection="1">
      <alignment vertical="center" wrapText="1"/>
    </xf>
    <xf numFmtId="20" fontId="26" fillId="2" borderId="4" xfId="2" applyNumberFormat="1" applyFont="1" applyFill="1" applyBorder="1" applyAlignment="1" applyProtection="1">
      <alignment horizontal="left" vertical="center" indent="1"/>
    </xf>
    <xf numFmtId="0" fontId="27" fillId="2" borderId="0" xfId="2" applyFont="1" applyFill="1" applyBorder="1" applyAlignment="1" applyProtection="1">
      <alignment vertical="center"/>
    </xf>
    <xf numFmtId="0" fontId="23" fillId="2" borderId="0" xfId="2" applyFont="1" applyFill="1" applyBorder="1" applyAlignment="1" applyProtection="1">
      <alignment horizontal="center" vertical="center"/>
    </xf>
    <xf numFmtId="0" fontId="26" fillId="2" borderId="6" xfId="2" applyFont="1" applyFill="1" applyBorder="1" applyAlignment="1" applyProtection="1">
      <alignment horizontal="left" vertical="center" indent="1"/>
    </xf>
    <xf numFmtId="0" fontId="26" fillId="2" borderId="7" xfId="2" applyFont="1" applyFill="1" applyBorder="1" applyAlignment="1" applyProtection="1">
      <alignment vertical="center"/>
    </xf>
    <xf numFmtId="0" fontId="26" fillId="2" borderId="8" xfId="2" applyFont="1" applyFill="1" applyBorder="1" applyAlignment="1" applyProtection="1">
      <alignment vertical="center"/>
    </xf>
    <xf numFmtId="0" fontId="24" fillId="2" borderId="6" xfId="2" applyFont="1" applyFill="1" applyBorder="1" applyAlignment="1" applyProtection="1">
      <alignment vertical="center"/>
    </xf>
    <xf numFmtId="0" fontId="26" fillId="2" borderId="7" xfId="2" applyFont="1" applyFill="1" applyBorder="1" applyAlignment="1" applyProtection="1">
      <alignment horizontal="left" vertical="center" indent="1"/>
    </xf>
    <xf numFmtId="0" fontId="24" fillId="2" borderId="8" xfId="2" applyFont="1" applyFill="1" applyBorder="1" applyAlignment="1" applyProtection="1">
      <alignment vertical="center"/>
    </xf>
    <xf numFmtId="0" fontId="24" fillId="2" borderId="0" xfId="2" applyFont="1" applyFill="1" applyAlignment="1" applyProtection="1">
      <alignment vertical="center"/>
    </xf>
    <xf numFmtId="0" fontId="26" fillId="2" borderId="0" xfId="2" applyFont="1" applyFill="1" applyAlignment="1" applyProtection="1">
      <alignment horizontal="left" vertical="center" indent="1"/>
    </xf>
    <xf numFmtId="0" fontId="26" fillId="2" borderId="0" xfId="2" applyFont="1" applyFill="1" applyAlignment="1" applyProtection="1">
      <alignment vertical="center"/>
    </xf>
    <xf numFmtId="0" fontId="2" fillId="0" borderId="0" xfId="2" applyFont="1" applyProtection="1"/>
    <xf numFmtId="0" fontId="28" fillId="3" borderId="9" xfId="2" applyFont="1" applyFill="1" applyBorder="1" applyAlignment="1" applyProtection="1">
      <alignment horizontal="left" vertical="top" indent="1"/>
    </xf>
    <xf numFmtId="0" fontId="26" fillId="0" borderId="0" xfId="2" applyFont="1" applyProtection="1"/>
    <xf numFmtId="0" fontId="26" fillId="3" borderId="10" xfId="2" applyFont="1" applyFill="1" applyBorder="1" applyAlignment="1" applyProtection="1">
      <alignment horizontal="left" indent="1"/>
    </xf>
    <xf numFmtId="0" fontId="26" fillId="3" borderId="11" xfId="2" applyFont="1" applyFill="1" applyBorder="1" applyAlignment="1" applyProtection="1">
      <alignment horizontal="left" indent="1"/>
    </xf>
    <xf numFmtId="172" fontId="29" fillId="4" borderId="12" xfId="0" applyNumberFormat="1" applyFont="1" applyFill="1" applyBorder="1" applyAlignment="1" applyProtection="1">
      <alignment horizontal="center" vertical="center"/>
    </xf>
    <xf numFmtId="172" fontId="30" fillId="4" borderId="12" xfId="0" applyNumberFormat="1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center" vertical="center"/>
    </xf>
    <xf numFmtId="172" fontId="3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wrapText="1"/>
    </xf>
    <xf numFmtId="0" fontId="32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24" fillId="0" borderId="13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/>
    </xf>
    <xf numFmtId="1" fontId="33" fillId="0" borderId="17" xfId="0" applyNumberFormat="1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43" fontId="34" fillId="4" borderId="19" xfId="0" applyNumberFormat="1" applyFont="1" applyFill="1" applyBorder="1" applyAlignment="1" applyProtection="1">
      <alignment vertical="center"/>
    </xf>
    <xf numFmtId="43" fontId="34" fillId="4" borderId="20" xfId="0" applyNumberFormat="1" applyFont="1" applyFill="1" applyBorder="1" applyAlignment="1" applyProtection="1">
      <alignment vertical="center"/>
    </xf>
    <xf numFmtId="43" fontId="33" fillId="4" borderId="18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5" borderId="21" xfId="0" applyFont="1" applyFill="1" applyBorder="1" applyAlignment="1" applyProtection="1">
      <alignment horizontal="center" vertical="center" wrapText="1"/>
      <protection locked="0"/>
    </xf>
    <xf numFmtId="43" fontId="24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24" fillId="4" borderId="22" xfId="0" applyNumberFormat="1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/>
    </xf>
    <xf numFmtId="172" fontId="30" fillId="4" borderId="12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172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wrapText="1"/>
    </xf>
    <xf numFmtId="0" fontId="24" fillId="0" borderId="23" xfId="0" applyFont="1" applyBorder="1" applyAlignment="1">
      <alignment horizontal="center" vertical="center" wrapText="1"/>
    </xf>
    <xf numFmtId="43" fontId="24" fillId="4" borderId="22" xfId="0" applyNumberFormat="1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 wrapText="1"/>
    </xf>
    <xf numFmtId="43" fontId="24" fillId="4" borderId="25" xfId="0" applyNumberFormat="1" applyFont="1" applyFill="1" applyBorder="1" applyAlignment="1">
      <alignment vertical="center" wrapText="1"/>
    </xf>
    <xf numFmtId="0" fontId="30" fillId="4" borderId="26" xfId="0" applyFont="1" applyFill="1" applyBorder="1" applyAlignment="1">
      <alignment horizontal="left" vertical="center" wrapText="1"/>
    </xf>
    <xf numFmtId="43" fontId="30" fillId="4" borderId="27" xfId="0" applyNumberFormat="1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/>
    <xf numFmtId="0" fontId="30" fillId="0" borderId="0" xfId="0" applyFont="1" applyFill="1"/>
    <xf numFmtId="0" fontId="24" fillId="0" borderId="0" xfId="0" applyFont="1" applyFill="1"/>
    <xf numFmtId="0" fontId="35" fillId="0" borderId="10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top" wrapText="1"/>
    </xf>
    <xf numFmtId="0" fontId="24" fillId="0" borderId="28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top" wrapText="1"/>
    </xf>
    <xf numFmtId="184" fontId="30" fillId="4" borderId="12" xfId="1" applyNumberFormat="1" applyFont="1" applyFill="1" applyBorder="1" applyAlignment="1" applyProtection="1">
      <alignment horizontal="center" vertical="center"/>
    </xf>
    <xf numFmtId="0" fontId="30" fillId="2" borderId="30" xfId="0" applyFont="1" applyFill="1" applyBorder="1" applyAlignment="1" applyProtection="1">
      <alignment horizontal="center" vertical="center"/>
    </xf>
    <xf numFmtId="0" fontId="24" fillId="0" borderId="21" xfId="0" applyFont="1" applyBorder="1" applyAlignment="1" applyProtection="1">
      <alignment horizontal="left" vertical="center" wrapText="1"/>
    </xf>
    <xf numFmtId="0" fontId="2" fillId="0" borderId="0" xfId="2" applyBorder="1"/>
    <xf numFmtId="43" fontId="24" fillId="0" borderId="0" xfId="1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27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6" fillId="0" borderId="0" xfId="0" applyFont="1" applyFill="1" applyBorder="1" applyAlignment="1" applyProtection="1">
      <alignment horizontal="justify" vertical="center" wrapText="1"/>
    </xf>
    <xf numFmtId="0" fontId="38" fillId="0" borderId="0" xfId="0" applyFont="1" applyAlignment="1" applyProtection="1">
      <alignment horizontal="justify" vertical="center" wrapText="1"/>
    </xf>
    <xf numFmtId="0" fontId="3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9" fontId="30" fillId="0" borderId="21" xfId="0" applyNumberFormat="1" applyFont="1" applyFill="1" applyBorder="1" applyAlignment="1">
      <alignment horizontal="center" vertical="top" wrapText="1"/>
    </xf>
    <xf numFmtId="0" fontId="30" fillId="0" borderId="21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left"/>
    </xf>
    <xf numFmtId="184" fontId="24" fillId="0" borderId="0" xfId="1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/>
    </xf>
    <xf numFmtId="0" fontId="24" fillId="0" borderId="31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43" fontId="24" fillId="4" borderId="15" xfId="0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 applyProtection="1">
      <alignment vertical="center"/>
    </xf>
    <xf numFmtId="184" fontId="39" fillId="0" borderId="0" xfId="0" applyNumberFormat="1" applyFont="1" applyFill="1" applyBorder="1" applyAlignment="1" applyProtection="1">
      <alignment vertical="center"/>
    </xf>
    <xf numFmtId="184" fontId="24" fillId="4" borderId="32" xfId="1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43" fontId="24" fillId="0" borderId="0" xfId="1" applyFont="1" applyAlignment="1" applyProtection="1">
      <alignment vertical="center"/>
    </xf>
    <xf numFmtId="2" fontId="24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84" fontId="24" fillId="4" borderId="19" xfId="1" applyNumberFormat="1" applyFont="1" applyFill="1" applyBorder="1" applyAlignment="1" applyProtection="1">
      <alignment vertical="center"/>
    </xf>
    <xf numFmtId="0" fontId="24" fillId="0" borderId="21" xfId="0" applyFont="1" applyBorder="1" applyAlignment="1" applyProtection="1">
      <alignment horizontal="center" vertical="center"/>
    </xf>
    <xf numFmtId="184" fontId="24" fillId="4" borderId="21" xfId="0" applyNumberFormat="1" applyFont="1" applyFill="1" applyBorder="1" applyAlignment="1" applyProtection="1">
      <alignment vertical="center"/>
    </xf>
    <xf numFmtId="43" fontId="24" fillId="5" borderId="20" xfId="1" applyNumberFormat="1" applyFont="1" applyFill="1" applyBorder="1" applyAlignment="1" applyProtection="1">
      <alignment vertical="center"/>
      <protection locked="0"/>
    </xf>
    <xf numFmtId="43" fontId="30" fillId="4" borderId="12" xfId="1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 wrapText="1"/>
    </xf>
    <xf numFmtId="43" fontId="30" fillId="0" borderId="0" xfId="1" applyNumberFormat="1" applyFont="1" applyFill="1" applyBorder="1" applyAlignment="1" applyProtection="1">
      <alignment horizontal="center" vertical="center"/>
    </xf>
    <xf numFmtId="184" fontId="30" fillId="0" borderId="0" xfId="1" applyNumberFormat="1" applyFont="1" applyFill="1" applyBorder="1" applyAlignment="1" applyProtection="1">
      <alignment horizontal="center" vertical="center"/>
    </xf>
    <xf numFmtId="0" fontId="33" fillId="6" borderId="33" xfId="0" applyFont="1" applyFill="1" applyBorder="1" applyAlignment="1" applyProtection="1">
      <alignment horizontal="left" vertical="center" wrapText="1"/>
    </xf>
    <xf numFmtId="0" fontId="33" fillId="6" borderId="34" xfId="0" applyFont="1" applyFill="1" applyBorder="1" applyAlignment="1" applyProtection="1">
      <alignment horizontal="left" vertical="center" wrapText="1"/>
    </xf>
    <xf numFmtId="0" fontId="33" fillId="6" borderId="35" xfId="0" applyFont="1" applyFill="1" applyBorder="1" applyAlignment="1" applyProtection="1">
      <alignment horizontal="left" vertical="center" wrapText="1"/>
    </xf>
    <xf numFmtId="1" fontId="24" fillId="0" borderId="0" xfId="0" applyNumberFormat="1" applyFont="1"/>
    <xf numFmtId="184" fontId="24" fillId="4" borderId="31" xfId="1" applyNumberFormat="1" applyFont="1" applyFill="1" applyBorder="1" applyAlignment="1" applyProtection="1">
      <alignment horizontal="right" vertical="center"/>
    </xf>
    <xf numFmtId="0" fontId="24" fillId="0" borderId="36" xfId="0" applyFont="1" applyBorder="1" applyAlignment="1" applyProtection="1">
      <alignment horizontal="center" vertical="center"/>
    </xf>
    <xf numFmtId="0" fontId="24" fillId="0" borderId="37" xfId="0" applyFont="1" applyBorder="1" applyAlignment="1" applyProtection="1">
      <alignment horizontal="center" vertical="center"/>
    </xf>
    <xf numFmtId="184" fontId="24" fillId="4" borderId="37" xfId="0" applyNumberFormat="1" applyFont="1" applyFill="1" applyBorder="1" applyAlignment="1" applyProtection="1">
      <alignment vertical="center"/>
    </xf>
    <xf numFmtId="43" fontId="24" fillId="5" borderId="38" xfId="1" applyNumberFormat="1" applyFont="1" applyFill="1" applyBorder="1" applyAlignment="1" applyProtection="1">
      <alignment vertical="center"/>
      <protection locked="0"/>
    </xf>
    <xf numFmtId="184" fontId="24" fillId="4" borderId="38" xfId="1" applyNumberFormat="1" applyFont="1" applyFill="1" applyBorder="1" applyAlignment="1" applyProtection="1">
      <alignment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center" vertical="center"/>
    </xf>
    <xf numFmtId="184" fontId="24" fillId="4" borderId="40" xfId="0" applyNumberFormat="1" applyFont="1" applyFill="1" applyBorder="1" applyAlignment="1" applyProtection="1">
      <alignment vertical="center"/>
    </xf>
    <xf numFmtId="43" fontId="24" fillId="5" borderId="18" xfId="1" applyNumberFormat="1" applyFont="1" applyFill="1" applyBorder="1" applyAlignment="1" applyProtection="1">
      <alignment vertical="center"/>
      <protection locked="0"/>
    </xf>
    <xf numFmtId="184" fontId="24" fillId="4" borderId="29" xfId="1" applyNumberFormat="1" applyFont="1" applyFill="1" applyBorder="1" applyAlignment="1" applyProtection="1">
      <alignment vertical="center"/>
    </xf>
    <xf numFmtId="43" fontId="30" fillId="4" borderId="16" xfId="0" applyNumberFormat="1" applyFont="1" applyFill="1" applyBorder="1" applyAlignment="1" applyProtection="1">
      <alignment horizontal="center" vertical="center" wrapText="1"/>
    </xf>
    <xf numFmtId="0" fontId="30" fillId="0" borderId="37" xfId="0" applyFont="1" applyBorder="1" applyAlignment="1" applyProtection="1">
      <alignment horizontal="center" vertical="center" wrapText="1"/>
    </xf>
    <xf numFmtId="0" fontId="30" fillId="0" borderId="41" xfId="0" applyFont="1" applyBorder="1" applyAlignment="1" applyProtection="1">
      <alignment horizontal="center" vertical="center" wrapText="1"/>
    </xf>
    <xf numFmtId="43" fontId="24" fillId="4" borderId="42" xfId="0" applyNumberFormat="1" applyFont="1" applyFill="1" applyBorder="1" applyAlignment="1" applyProtection="1">
      <alignment horizontal="center" vertical="center" wrapText="1"/>
    </xf>
    <xf numFmtId="0" fontId="24" fillId="0" borderId="40" xfId="0" applyFont="1" applyBorder="1" applyAlignment="1" applyProtection="1">
      <alignment horizontal="left" vertical="center" wrapText="1"/>
    </xf>
    <xf numFmtId="43" fontId="24" fillId="5" borderId="21" xfId="1" applyNumberFormat="1" applyFont="1" applyFill="1" applyBorder="1" applyAlignment="1" applyProtection="1">
      <protection locked="0"/>
    </xf>
    <xf numFmtId="174" fontId="24" fillId="0" borderId="43" xfId="0" applyNumberFormat="1" applyFont="1" applyFill="1" applyBorder="1" applyAlignment="1">
      <alignment horizontal="center" vertical="top" wrapText="1"/>
    </xf>
    <xf numFmtId="0" fontId="5" fillId="0" borderId="45" xfId="0" applyFont="1" applyBorder="1" applyAlignment="1" applyProtection="1">
      <alignment horizontal="center"/>
    </xf>
    <xf numFmtId="0" fontId="5" fillId="0" borderId="46" xfId="0" applyFont="1" applyBorder="1" applyAlignment="1" applyProtection="1">
      <alignment horizontal="center"/>
    </xf>
    <xf numFmtId="0" fontId="5" fillId="0" borderId="47" xfId="0" applyFont="1" applyBorder="1" applyAlignment="1" applyProtection="1">
      <alignment horizontal="center"/>
    </xf>
    <xf numFmtId="0" fontId="40" fillId="6" borderId="13" xfId="2" applyFont="1" applyFill="1" applyBorder="1" applyAlignment="1" applyProtection="1">
      <alignment horizontal="center" vertical="center"/>
    </xf>
    <xf numFmtId="0" fontId="40" fillId="6" borderId="53" xfId="2" applyFont="1" applyFill="1" applyBorder="1" applyAlignment="1" applyProtection="1">
      <alignment horizontal="center" vertical="center"/>
    </xf>
    <xf numFmtId="0" fontId="40" fillId="6" borderId="30" xfId="2" applyFont="1" applyFill="1" applyBorder="1" applyAlignment="1" applyProtection="1">
      <alignment horizontal="center" vertical="center"/>
    </xf>
    <xf numFmtId="0" fontId="41" fillId="0" borderId="6" xfId="2" applyFont="1" applyFill="1" applyBorder="1" applyAlignment="1" applyProtection="1">
      <alignment horizontal="center" vertical="center" wrapText="1"/>
    </xf>
    <xf numFmtId="0" fontId="41" fillId="0" borderId="7" xfId="2" applyFont="1" applyFill="1" applyBorder="1" applyAlignment="1" applyProtection="1">
      <alignment horizontal="center" vertical="center" wrapText="1"/>
    </xf>
    <xf numFmtId="0" fontId="41" fillId="0" borderId="8" xfId="2" applyFont="1" applyFill="1" applyBorder="1" applyAlignment="1" applyProtection="1">
      <alignment horizontal="center" vertical="center" wrapText="1"/>
    </xf>
    <xf numFmtId="0" fontId="23" fillId="2" borderId="1" xfId="2" applyFont="1" applyFill="1" applyBorder="1" applyAlignment="1" applyProtection="1">
      <alignment horizontal="center" vertical="center"/>
    </xf>
    <xf numFmtId="0" fontId="23" fillId="2" borderId="2" xfId="2" applyFont="1" applyFill="1" applyBorder="1" applyAlignment="1" applyProtection="1">
      <alignment horizontal="center" vertical="center"/>
    </xf>
    <xf numFmtId="0" fontId="23" fillId="2" borderId="3" xfId="2" applyFont="1" applyFill="1" applyBorder="1" applyAlignment="1" applyProtection="1">
      <alignment horizontal="center" vertical="center"/>
    </xf>
    <xf numFmtId="0" fontId="35" fillId="2" borderId="4" xfId="2" applyFont="1" applyFill="1" applyBorder="1" applyAlignment="1" applyProtection="1">
      <alignment horizontal="left" vertical="center" wrapText="1"/>
    </xf>
    <xf numFmtId="0" fontId="35" fillId="2" borderId="0" xfId="2" applyFont="1" applyFill="1" applyBorder="1" applyAlignment="1" applyProtection="1">
      <alignment horizontal="left" vertical="center" wrapText="1"/>
    </xf>
    <xf numFmtId="43" fontId="24" fillId="5" borderId="21" xfId="1" applyNumberFormat="1" applyFont="1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36" fillId="3" borderId="48" xfId="2" applyFont="1" applyFill="1" applyBorder="1" applyAlignment="1" applyProtection="1">
      <alignment horizontal="left" vertical="center" wrapText="1"/>
    </xf>
    <xf numFmtId="0" fontId="36" fillId="3" borderId="49" xfId="2" applyFont="1" applyFill="1" applyBorder="1" applyAlignment="1" applyProtection="1">
      <alignment horizontal="left" vertical="center" wrapText="1"/>
    </xf>
    <xf numFmtId="0" fontId="36" fillId="3" borderId="0" xfId="2" applyFont="1" applyFill="1" applyBorder="1" applyAlignment="1" applyProtection="1">
      <alignment horizontal="left" vertical="center" wrapText="1"/>
    </xf>
    <xf numFmtId="0" fontId="36" fillId="3" borderId="50" xfId="2" applyFont="1" applyFill="1" applyBorder="1" applyAlignment="1" applyProtection="1">
      <alignment horizontal="left" vertical="center" wrapText="1"/>
    </xf>
    <xf numFmtId="0" fontId="36" fillId="3" borderId="51" xfId="2" applyFont="1" applyFill="1" applyBorder="1" applyAlignment="1" applyProtection="1">
      <alignment horizontal="left" vertical="center" wrapText="1"/>
    </xf>
    <xf numFmtId="0" fontId="36" fillId="3" borderId="52" xfId="2" applyFont="1" applyFill="1" applyBorder="1" applyAlignment="1" applyProtection="1">
      <alignment horizontal="left" vertical="center" wrapText="1"/>
    </xf>
    <xf numFmtId="43" fontId="24" fillId="9" borderId="21" xfId="1" applyNumberFormat="1" applyFont="1" applyFill="1" applyBorder="1" applyAlignment="1" applyProtection="1">
      <protection locked="0"/>
    </xf>
    <xf numFmtId="0" fontId="0" fillId="9" borderId="21" xfId="0" applyFill="1" applyBorder="1" applyAlignment="1" applyProtection="1">
      <protection locked="0"/>
    </xf>
    <xf numFmtId="0" fontId="27" fillId="0" borderId="54" xfId="0" applyFont="1" applyBorder="1" applyAlignment="1" applyProtection="1">
      <alignment horizontal="center" vertical="center" wrapText="1"/>
    </xf>
    <xf numFmtId="0" fontId="27" fillId="0" borderId="54" xfId="0" applyFont="1" applyBorder="1" applyAlignment="1" applyProtection="1">
      <alignment horizontal="left"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29" fillId="0" borderId="53" xfId="0" applyFont="1" applyFill="1" applyBorder="1" applyAlignment="1" applyProtection="1">
      <alignment horizontal="center" vertical="center" wrapText="1"/>
    </xf>
    <xf numFmtId="0" fontId="29" fillId="0" borderId="30" xfId="0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27" fillId="0" borderId="43" xfId="0" applyFont="1" applyBorder="1" applyAlignment="1" applyProtection="1">
      <alignment horizontal="center" vertical="center" wrapText="1"/>
    </xf>
    <xf numFmtId="0" fontId="27" fillId="0" borderId="43" xfId="0" applyFont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justify" vertical="center" wrapText="1"/>
    </xf>
    <xf numFmtId="0" fontId="38" fillId="0" borderId="0" xfId="0" applyFont="1" applyAlignment="1" applyProtection="1">
      <alignment horizontal="justify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27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7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7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3" xfId="0" applyFont="1" applyFill="1" applyBorder="1" applyAlignment="1" applyProtection="1">
      <alignment horizontal="center" vertical="center"/>
    </xf>
    <xf numFmtId="0" fontId="29" fillId="2" borderId="30" xfId="0" applyFont="1" applyFill="1" applyBorder="1" applyAlignment="1" applyProtection="1">
      <alignment horizontal="center" vertical="center"/>
    </xf>
    <xf numFmtId="0" fontId="27" fillId="9" borderId="13" xfId="0" applyFont="1" applyFill="1" applyBorder="1" applyAlignment="1" applyProtection="1">
      <alignment horizontal="center" vertical="center" wrapText="1"/>
      <protection locked="0"/>
    </xf>
    <xf numFmtId="0" fontId="27" fillId="9" borderId="53" xfId="0" applyFont="1" applyFill="1" applyBorder="1" applyAlignment="1" applyProtection="1">
      <alignment horizontal="center" vertical="center" wrapText="1"/>
      <protection locked="0"/>
    </xf>
    <xf numFmtId="0" fontId="27" fillId="9" borderId="30" xfId="0" applyFont="1" applyFill="1" applyBorder="1" applyAlignment="1" applyProtection="1">
      <alignment horizontal="center" vertical="center" wrapText="1"/>
      <protection locked="0"/>
    </xf>
    <xf numFmtId="1" fontId="27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7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7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7" fillId="10" borderId="36" xfId="0" applyFont="1" applyFill="1" applyBorder="1" applyAlignment="1" applyProtection="1">
      <alignment horizontal="center" vertical="center" wrapText="1"/>
    </xf>
    <xf numFmtId="0" fontId="27" fillId="10" borderId="37" xfId="0" applyFont="1" applyFill="1" applyBorder="1" applyAlignment="1" applyProtection="1">
      <alignment horizontal="center" vertical="center" wrapText="1"/>
    </xf>
    <xf numFmtId="0" fontId="27" fillId="10" borderId="37" xfId="0" applyFont="1" applyFill="1" applyBorder="1" applyAlignment="1" applyProtection="1">
      <alignment horizontal="left" vertical="center" wrapText="1"/>
    </xf>
    <xf numFmtId="0" fontId="27" fillId="10" borderId="41" xfId="0" applyFont="1" applyFill="1" applyBorder="1" applyAlignment="1" applyProtection="1">
      <alignment horizontal="left" vertical="center" wrapText="1"/>
    </xf>
    <xf numFmtId="0" fontId="27" fillId="10" borderId="23" xfId="0" applyFont="1" applyFill="1" applyBorder="1" applyAlignment="1" applyProtection="1">
      <alignment horizontal="center" vertical="center" wrapText="1"/>
    </xf>
    <xf numFmtId="0" fontId="27" fillId="10" borderId="21" xfId="0" applyFont="1" applyFill="1" applyBorder="1" applyAlignment="1" applyProtection="1">
      <alignment horizontal="center" vertical="center" wrapText="1"/>
    </xf>
    <xf numFmtId="0" fontId="27" fillId="10" borderId="21" xfId="0" applyFont="1" applyFill="1" applyBorder="1" applyAlignment="1" applyProtection="1">
      <alignment horizontal="left" vertical="center" wrapText="1"/>
    </xf>
    <xf numFmtId="0" fontId="27" fillId="10" borderId="22" xfId="0" applyFont="1" applyFill="1" applyBorder="1" applyAlignment="1" applyProtection="1">
      <alignment horizontal="left" vertical="center" wrapText="1"/>
    </xf>
    <xf numFmtId="0" fontId="27" fillId="10" borderId="39" xfId="0" applyFont="1" applyFill="1" applyBorder="1" applyAlignment="1" applyProtection="1">
      <alignment horizontal="center" vertical="center" wrapText="1"/>
    </xf>
    <xf numFmtId="0" fontId="27" fillId="10" borderId="40" xfId="0" applyFont="1" applyFill="1" applyBorder="1" applyAlignment="1" applyProtection="1">
      <alignment horizontal="center" vertical="center" wrapText="1"/>
    </xf>
    <xf numFmtId="0" fontId="27" fillId="10" borderId="40" xfId="0" applyFont="1" applyFill="1" applyBorder="1" applyAlignment="1" applyProtection="1">
      <alignment horizontal="left" vertical="center" wrapText="1"/>
    </xf>
    <xf numFmtId="0" fontId="27" fillId="10" borderId="42" xfId="0" applyFont="1" applyFill="1" applyBorder="1" applyAlignment="1" applyProtection="1">
      <alignment horizontal="left" vertical="center" wrapText="1"/>
    </xf>
    <xf numFmtId="0" fontId="30" fillId="0" borderId="13" xfId="0" applyFont="1" applyFill="1" applyBorder="1" applyAlignment="1" applyProtection="1">
      <alignment horizontal="center" vertical="center"/>
    </xf>
    <xf numFmtId="0" fontId="30" fillId="0" borderId="56" xfId="0" applyFont="1" applyFill="1" applyBorder="1" applyAlignment="1" applyProtection="1">
      <alignment horizontal="center" vertical="center"/>
    </xf>
    <xf numFmtId="184" fontId="24" fillId="4" borderId="55" xfId="1" applyNumberFormat="1" applyFont="1" applyFill="1" applyBorder="1" applyAlignment="1" applyProtection="1">
      <alignment horizontal="center" vertical="center"/>
    </xf>
    <xf numFmtId="184" fontId="24" fillId="4" borderId="53" xfId="1" applyNumberFormat="1" applyFont="1" applyFill="1" applyBorder="1" applyAlignment="1" applyProtection="1">
      <alignment horizontal="center" vertical="center"/>
    </xf>
    <xf numFmtId="184" fontId="24" fillId="4" borderId="30" xfId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 wrapText="1"/>
    </xf>
    <xf numFmtId="0" fontId="24" fillId="0" borderId="56" xfId="0" applyFont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3" fillId="8" borderId="13" xfId="0" applyFont="1" applyFill="1" applyBorder="1" applyAlignment="1" applyProtection="1">
      <alignment horizontal="center" vertical="center" wrapText="1"/>
    </xf>
    <xf numFmtId="0" fontId="33" fillId="8" borderId="30" xfId="0" applyFont="1" applyFill="1" applyBorder="1" applyAlignment="1" applyProtection="1">
      <alignment horizontal="center" vertical="center" wrapText="1"/>
    </xf>
    <xf numFmtId="0" fontId="30" fillId="4" borderId="13" xfId="0" applyFont="1" applyFill="1" applyBorder="1" applyAlignment="1" applyProtection="1">
      <alignment horizontal="left" vertical="center" wrapText="1"/>
    </xf>
    <xf numFmtId="0" fontId="30" fillId="4" borderId="53" xfId="0" applyFont="1" applyFill="1" applyBorder="1" applyAlignment="1" applyProtection="1">
      <alignment horizontal="left" vertical="center" wrapText="1"/>
    </xf>
    <xf numFmtId="0" fontId="30" fillId="4" borderId="30" xfId="0" applyFont="1" applyFill="1" applyBorder="1" applyAlignment="1" applyProtection="1">
      <alignment horizontal="left" vertical="center" wrapText="1"/>
    </xf>
    <xf numFmtId="0" fontId="30" fillId="4" borderId="13" xfId="0" applyFont="1" applyFill="1" applyBorder="1" applyAlignment="1" applyProtection="1">
      <alignment horizontal="center" vertical="center" wrapText="1"/>
    </xf>
    <xf numFmtId="0" fontId="30" fillId="4" borderId="56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9" xfId="0" applyFont="1" applyFill="1" applyBorder="1" applyAlignment="1" applyProtection="1">
      <alignment horizontal="center" vertical="center" wrapText="1"/>
    </xf>
    <xf numFmtId="0" fontId="32" fillId="0" borderId="48" xfId="0" applyFont="1" applyFill="1" applyBorder="1" applyAlignment="1" applyProtection="1">
      <alignment horizontal="center" vertical="center" wrapText="1"/>
    </xf>
    <xf numFmtId="0" fontId="32" fillId="0" borderId="49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30" fillId="2" borderId="13" xfId="0" applyFont="1" applyFill="1" applyBorder="1" applyAlignment="1" applyProtection="1">
      <alignment horizontal="center" vertical="center"/>
    </xf>
    <xf numFmtId="0" fontId="30" fillId="2" borderId="30" xfId="0" applyFont="1" applyFill="1" applyBorder="1" applyAlignment="1" applyProtection="1">
      <alignment horizontal="center" vertical="center"/>
    </xf>
    <xf numFmtId="43" fontId="24" fillId="5" borderId="13" xfId="0" applyNumberFormat="1" applyFont="1" applyFill="1" applyBorder="1" applyAlignment="1" applyProtection="1">
      <alignment horizontal="center" vertical="center"/>
      <protection locked="0"/>
    </xf>
    <xf numFmtId="43" fontId="24" fillId="5" borderId="56" xfId="0" applyNumberFormat="1" applyFont="1" applyFill="1" applyBorder="1" applyAlignment="1" applyProtection="1">
      <alignment horizontal="center" vertical="center"/>
      <protection locked="0"/>
    </xf>
    <xf numFmtId="0" fontId="33" fillId="7" borderId="13" xfId="0" applyFont="1" applyFill="1" applyBorder="1" applyAlignment="1" applyProtection="1">
      <alignment horizontal="center" vertical="center" wrapText="1"/>
    </xf>
    <xf numFmtId="0" fontId="33" fillId="7" borderId="53" xfId="0" applyFont="1" applyFill="1" applyBorder="1" applyAlignment="1" applyProtection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32" fillId="6" borderId="13" xfId="0" applyFont="1" applyFill="1" applyBorder="1" applyAlignment="1" applyProtection="1">
      <alignment horizontal="center" vertical="center" wrapText="1"/>
    </xf>
    <xf numFmtId="0" fontId="32" fillId="6" borderId="53" xfId="0" applyFont="1" applyFill="1" applyBorder="1" applyAlignment="1" applyProtection="1">
      <alignment horizontal="center" vertical="center" wrapText="1"/>
    </xf>
    <xf numFmtId="0" fontId="32" fillId="0" borderId="51" xfId="0" applyFont="1" applyFill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53" xfId="0" applyFont="1" applyFill="1" applyBorder="1" applyAlignment="1" applyProtection="1">
      <alignment horizontal="center" vertical="center" wrapText="1"/>
    </xf>
    <xf numFmtId="0" fontId="32" fillId="0" borderId="30" xfId="0" applyFont="1" applyFill="1" applyBorder="1" applyAlignment="1" applyProtection="1">
      <alignment horizontal="center" vertical="center" wrapText="1"/>
    </xf>
    <xf numFmtId="0" fontId="24" fillId="7" borderId="9" xfId="0" applyFont="1" applyFill="1" applyBorder="1" applyAlignment="1" applyProtection="1">
      <alignment horizontal="center" vertical="center" wrapText="1"/>
    </xf>
    <xf numFmtId="0" fontId="24" fillId="7" borderId="48" xfId="0" applyFont="1" applyFill="1" applyBorder="1" applyAlignment="1" applyProtection="1">
      <alignment horizontal="center" vertical="center" wrapText="1"/>
    </xf>
    <xf numFmtId="0" fontId="24" fillId="7" borderId="49" xfId="0" applyFont="1" applyFill="1" applyBorder="1" applyAlignment="1" applyProtection="1">
      <alignment horizontal="center" vertical="center" wrapText="1"/>
    </xf>
    <xf numFmtId="0" fontId="30" fillId="0" borderId="58" xfId="0" applyFont="1" applyBorder="1" applyAlignment="1" applyProtection="1">
      <alignment horizontal="center" vertical="center" wrapText="1"/>
    </xf>
    <xf numFmtId="0" fontId="30" fillId="0" borderId="59" xfId="0" applyFont="1" applyBorder="1" applyAlignment="1" applyProtection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 applyProtection="1">
      <alignment horizontal="left" vertical="center" wrapText="1"/>
    </xf>
    <xf numFmtId="0" fontId="24" fillId="0" borderId="3" xfId="0" applyFont="1" applyBorder="1" applyAlignment="1" applyProtection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0" fillId="4" borderId="11" xfId="0" applyFont="1" applyFill="1" applyBorder="1" applyAlignment="1" applyProtection="1">
      <alignment horizontal="left" vertical="center" wrapText="1"/>
    </xf>
    <xf numFmtId="0" fontId="30" fillId="4" borderId="51" xfId="0" applyFont="1" applyFill="1" applyBorder="1" applyAlignment="1" applyProtection="1">
      <alignment horizontal="left" vertical="center" wrapText="1"/>
    </xf>
    <xf numFmtId="0" fontId="30" fillId="4" borderId="57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33" fillId="7" borderId="30" xfId="0" applyFont="1" applyFill="1" applyBorder="1" applyAlignment="1" applyProtection="1">
      <alignment horizontal="center" vertical="center" wrapText="1"/>
    </xf>
    <xf numFmtId="0" fontId="39" fillId="6" borderId="13" xfId="0" applyFont="1" applyFill="1" applyBorder="1" applyAlignment="1" applyProtection="1">
      <alignment horizontal="center" vertical="center" wrapText="1"/>
    </xf>
    <xf numFmtId="0" fontId="32" fillId="6" borderId="30" xfId="0" applyFont="1" applyFill="1" applyBorder="1" applyAlignment="1" applyProtection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0" fontId="30" fillId="7" borderId="53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49" xfId="0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left" vertical="center"/>
    </xf>
    <xf numFmtId="0" fontId="24" fillId="0" borderId="45" xfId="0" applyFont="1" applyBorder="1" applyAlignment="1">
      <alignment vertical="center"/>
    </xf>
    <xf numFmtId="0" fontId="30" fillId="0" borderId="21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30" fillId="0" borderId="21" xfId="0" applyFont="1" applyBorder="1" applyAlignment="1">
      <alignment horizontal="left" vertical="center"/>
    </xf>
    <xf numFmtId="0" fontId="24" fillId="0" borderId="21" xfId="0" applyFont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174" fontId="24" fillId="0" borderId="43" xfId="0" applyNumberFormat="1" applyFont="1" applyBorder="1" applyAlignment="1">
      <alignment horizontal="center" vertical="top" wrapText="1"/>
    </xf>
    <xf numFmtId="174" fontId="24" fillId="0" borderId="43" xfId="0" applyNumberFormat="1" applyFont="1" applyBorder="1" applyAlignment="1">
      <alignment horizontal="center"/>
    </xf>
    <xf numFmtId="174" fontId="24" fillId="0" borderId="44" xfId="0" applyNumberFormat="1" applyFont="1" applyBorder="1" applyAlignment="1">
      <alignment horizontal="center" vertical="top" wrapText="1"/>
    </xf>
    <xf numFmtId="174" fontId="24" fillId="0" borderId="44" xfId="0" applyNumberFormat="1" applyFont="1" applyBorder="1" applyAlignment="1">
      <alignment horizontal="center"/>
    </xf>
    <xf numFmtId="174" fontId="24" fillId="0" borderId="54" xfId="0" applyNumberFormat="1" applyFont="1" applyBorder="1" applyAlignment="1">
      <alignment horizontal="center" vertical="top" wrapText="1"/>
    </xf>
    <xf numFmtId="0" fontId="30" fillId="0" borderId="27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170" fontId="24" fillId="0" borderId="28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70" fontId="24" fillId="0" borderId="29" xfId="0" applyNumberFormat="1" applyFont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53" xfId="0" applyFont="1" applyFill="1" applyBorder="1" applyAlignment="1">
      <alignment horizontal="center" vertical="center"/>
    </xf>
    <xf numFmtId="0" fontId="24" fillId="7" borderId="3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I17"/>
  <sheetViews>
    <sheetView workbookViewId="0">
      <selection activeCell="A17" sqref="A17:I17"/>
    </sheetView>
  </sheetViews>
  <sheetFormatPr defaultColWidth="9.109375" defaultRowHeight="13.2" x14ac:dyDescent="0.25"/>
  <cols>
    <col min="1" max="16384" width="9.109375" style="2"/>
  </cols>
  <sheetData>
    <row r="17" spans="1:9" s="1" customFormat="1" ht="20.399999999999999" x14ac:dyDescent="0.35">
      <c r="A17" s="145" t="s">
        <v>60</v>
      </c>
      <c r="B17" s="146"/>
      <c r="C17" s="146"/>
      <c r="D17" s="146"/>
      <c r="E17" s="146"/>
      <c r="F17" s="146"/>
      <c r="G17" s="146"/>
      <c r="H17" s="146"/>
      <c r="I17" s="147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>
      <selection activeCell="F27" sqref="F27"/>
    </sheetView>
  </sheetViews>
  <sheetFormatPr defaultColWidth="9.109375" defaultRowHeight="13.2" x14ac:dyDescent="0.25"/>
  <cols>
    <col min="1" max="1" width="7.5546875" style="3" customWidth="1"/>
    <col min="2" max="3" width="9.109375" style="3"/>
    <col min="4" max="4" width="23.6640625" style="3" customWidth="1"/>
    <col min="5" max="5" width="9.109375" style="3"/>
    <col min="6" max="6" width="10" style="3" bestFit="1" customWidth="1"/>
    <col min="7" max="7" width="23.109375" style="3" customWidth="1"/>
    <col min="8" max="8" width="5.6640625" style="3" customWidth="1"/>
    <col min="9" max="16384" width="9.109375" style="3"/>
  </cols>
  <sheetData>
    <row r="1" spans="1:9" ht="15" thickBot="1" x14ac:dyDescent="0.3">
      <c r="A1" s="148"/>
      <c r="B1" s="149"/>
      <c r="C1" s="149"/>
      <c r="D1" s="149"/>
      <c r="E1" s="149"/>
      <c r="F1" s="149"/>
      <c r="G1" s="149"/>
      <c r="H1" s="149"/>
      <c r="I1" s="150"/>
    </row>
    <row r="2" spans="1:9" ht="23.4" x14ac:dyDescent="0.25">
      <c r="A2" s="151" t="s">
        <v>62</v>
      </c>
      <c r="B2" s="152"/>
      <c r="C2" s="152"/>
      <c r="D2" s="152"/>
      <c r="E2" s="152"/>
      <c r="F2" s="152"/>
      <c r="G2" s="152"/>
      <c r="H2" s="152"/>
      <c r="I2" s="153"/>
    </row>
    <row r="3" spans="1:9" ht="18" x14ac:dyDescent="0.25">
      <c r="A3" s="4"/>
      <c r="B3" s="5"/>
      <c r="C3" s="6"/>
      <c r="D3" s="6"/>
      <c r="E3" s="6"/>
      <c r="F3" s="6"/>
      <c r="G3" s="6"/>
      <c r="H3" s="6"/>
      <c r="I3" s="7"/>
    </row>
    <row r="4" spans="1:9" ht="18" x14ac:dyDescent="0.25">
      <c r="A4" s="8"/>
      <c r="B4" s="154" t="s">
        <v>63</v>
      </c>
      <c r="C4" s="155"/>
      <c r="D4" s="155"/>
      <c r="E4" s="155"/>
      <c r="F4" s="155"/>
      <c r="G4" s="155"/>
      <c r="H4" s="156"/>
      <c r="I4" s="9"/>
    </row>
    <row r="5" spans="1:9" ht="38.25" customHeight="1" x14ac:dyDescent="0.25">
      <c r="A5" s="8"/>
      <c r="B5" s="157" t="s">
        <v>83</v>
      </c>
      <c r="C5" s="158"/>
      <c r="D5" s="158"/>
      <c r="E5" s="158"/>
      <c r="F5" s="158"/>
      <c r="G5" s="158"/>
      <c r="H5" s="10"/>
      <c r="I5" s="9"/>
    </row>
    <row r="6" spans="1:9" ht="68.25" customHeight="1" x14ac:dyDescent="0.25">
      <c r="A6" s="8"/>
      <c r="B6" s="157"/>
      <c r="C6" s="158"/>
      <c r="D6" s="158"/>
      <c r="E6" s="158"/>
      <c r="F6" s="158"/>
      <c r="G6" s="158"/>
      <c r="H6" s="10"/>
      <c r="I6" s="9"/>
    </row>
    <row r="7" spans="1:9" ht="18" x14ac:dyDescent="0.25">
      <c r="A7" s="8"/>
      <c r="B7" s="11"/>
      <c r="C7" s="12"/>
      <c r="D7" s="12"/>
      <c r="E7" s="12"/>
      <c r="F7" s="12"/>
      <c r="G7" s="12"/>
      <c r="H7" s="13"/>
      <c r="I7" s="9"/>
    </row>
    <row r="8" spans="1:9" ht="18" x14ac:dyDescent="0.3">
      <c r="A8" s="8"/>
      <c r="B8" s="11" t="s">
        <v>14</v>
      </c>
      <c r="C8" s="12"/>
      <c r="D8" s="12"/>
      <c r="E8" s="159"/>
      <c r="F8" s="160"/>
      <c r="G8" s="160"/>
      <c r="H8" s="14"/>
      <c r="I8" s="9"/>
    </row>
    <row r="9" spans="1:9" ht="18" x14ac:dyDescent="0.25">
      <c r="A9" s="8"/>
      <c r="B9" s="11"/>
      <c r="C9" s="12"/>
      <c r="D9" s="12"/>
      <c r="E9" s="15"/>
      <c r="F9" s="15"/>
      <c r="G9" s="15"/>
      <c r="H9" s="13"/>
      <c r="I9" s="9"/>
    </row>
    <row r="10" spans="1:9" ht="18" x14ac:dyDescent="0.3">
      <c r="A10" s="8"/>
      <c r="B10" s="16" t="s">
        <v>15</v>
      </c>
      <c r="C10" s="12"/>
      <c r="D10" s="12"/>
      <c r="E10" s="159"/>
      <c r="F10" s="160"/>
      <c r="G10" s="160"/>
      <c r="H10" s="13"/>
      <c r="I10" s="9"/>
    </row>
    <row r="11" spans="1:9" ht="18" x14ac:dyDescent="0.25">
      <c r="A11" s="8"/>
      <c r="B11" s="11"/>
      <c r="C11" s="12"/>
      <c r="D11" s="12"/>
      <c r="E11" s="15"/>
      <c r="F11" s="15"/>
      <c r="G11" s="15"/>
      <c r="H11" s="13"/>
      <c r="I11" s="9"/>
    </row>
    <row r="12" spans="1:9" ht="18" x14ac:dyDescent="0.3">
      <c r="A12" s="8"/>
      <c r="B12" s="11" t="s">
        <v>16</v>
      </c>
      <c r="C12" s="12"/>
      <c r="D12" s="12"/>
      <c r="E12" s="167"/>
      <c r="F12" s="168"/>
      <c r="G12" s="168"/>
      <c r="H12" s="13"/>
      <c r="I12" s="9"/>
    </row>
    <row r="13" spans="1:9" ht="18" x14ac:dyDescent="0.25">
      <c r="A13" s="8"/>
      <c r="B13" s="11"/>
      <c r="C13" s="12"/>
      <c r="D13" s="12"/>
      <c r="E13" s="15"/>
      <c r="F13" s="15"/>
      <c r="G13" s="15"/>
      <c r="H13" s="13"/>
      <c r="I13" s="9"/>
    </row>
    <row r="14" spans="1:9" ht="18" x14ac:dyDescent="0.25">
      <c r="A14" s="8"/>
      <c r="B14" s="11"/>
      <c r="C14" s="12"/>
      <c r="D14" s="12"/>
      <c r="E14" s="15"/>
      <c r="F14" s="15"/>
      <c r="G14" s="15"/>
      <c r="H14" s="13"/>
      <c r="I14" s="9"/>
    </row>
    <row r="15" spans="1:9" ht="18" x14ac:dyDescent="0.3">
      <c r="A15" s="8"/>
      <c r="B15" s="11" t="s">
        <v>64</v>
      </c>
      <c r="C15" s="12"/>
      <c r="D15" s="12"/>
      <c r="E15" s="159"/>
      <c r="F15" s="160"/>
      <c r="G15" s="160"/>
      <c r="H15" s="13"/>
      <c r="I15" s="9"/>
    </row>
    <row r="16" spans="1:9" ht="18" x14ac:dyDescent="0.25">
      <c r="A16" s="8"/>
      <c r="B16" s="11"/>
      <c r="C16" s="12"/>
      <c r="D16" s="12"/>
      <c r="E16" s="15"/>
      <c r="F16" s="15"/>
      <c r="G16" s="15"/>
      <c r="H16" s="13"/>
      <c r="I16" s="9"/>
    </row>
    <row r="17" spans="1:14" ht="18" x14ac:dyDescent="0.3">
      <c r="A17" s="8"/>
      <c r="B17" s="11" t="s">
        <v>65</v>
      </c>
      <c r="C17" s="12"/>
      <c r="D17" s="12"/>
      <c r="E17" s="159"/>
      <c r="F17" s="160"/>
      <c r="G17" s="160"/>
      <c r="H17" s="13"/>
      <c r="I17" s="9"/>
    </row>
    <row r="18" spans="1:14" ht="18" x14ac:dyDescent="0.25">
      <c r="A18" s="8"/>
      <c r="B18" s="11"/>
      <c r="C18" s="12"/>
      <c r="D18" s="12"/>
      <c r="E18" s="15"/>
      <c r="F18" s="15"/>
      <c r="G18" s="15"/>
      <c r="H18" s="13"/>
      <c r="I18" s="9"/>
    </row>
    <row r="19" spans="1:14" ht="18" x14ac:dyDescent="0.3">
      <c r="A19" s="8"/>
      <c r="B19" s="11" t="s">
        <v>66</v>
      </c>
      <c r="C19" s="12"/>
      <c r="D19" s="12"/>
      <c r="E19" s="159"/>
      <c r="F19" s="160"/>
      <c r="G19" s="160"/>
      <c r="H19" s="13"/>
      <c r="I19" s="9"/>
      <c r="L19" s="83"/>
      <c r="M19" s="83"/>
      <c r="N19" s="83"/>
    </row>
    <row r="20" spans="1:14" ht="18" x14ac:dyDescent="0.3">
      <c r="A20" s="8"/>
      <c r="B20" s="11"/>
      <c r="C20" s="12"/>
      <c r="D20" s="12"/>
      <c r="E20" s="15"/>
      <c r="F20" s="15"/>
      <c r="G20" s="15"/>
      <c r="H20" s="13"/>
      <c r="I20" s="9"/>
      <c r="L20" s="84"/>
      <c r="M20" s="85"/>
      <c r="N20" s="85"/>
    </row>
    <row r="21" spans="1:14" ht="18" x14ac:dyDescent="0.3">
      <c r="A21" s="8"/>
      <c r="B21" s="11" t="s">
        <v>67</v>
      </c>
      <c r="C21" s="12"/>
      <c r="D21" s="12"/>
      <c r="E21" s="159"/>
      <c r="F21" s="160"/>
      <c r="G21" s="160"/>
      <c r="H21" s="13"/>
      <c r="I21" s="9"/>
      <c r="L21" s="83"/>
      <c r="M21" s="83"/>
      <c r="N21" s="83"/>
    </row>
    <row r="22" spans="1:14" ht="18" x14ac:dyDescent="0.25">
      <c r="A22" s="8"/>
      <c r="B22" s="11"/>
      <c r="C22" s="12"/>
      <c r="D22" s="12"/>
      <c r="E22" s="15"/>
      <c r="F22" s="15"/>
      <c r="G22" s="15"/>
      <c r="H22" s="13"/>
      <c r="I22" s="9"/>
      <c r="L22" s="83"/>
      <c r="M22" s="83"/>
      <c r="N22" s="83"/>
    </row>
    <row r="23" spans="1:14" ht="18" x14ac:dyDescent="0.3">
      <c r="A23" s="8"/>
      <c r="B23" s="11" t="s">
        <v>68</v>
      </c>
      <c r="C23" s="12"/>
      <c r="D23" s="12"/>
      <c r="E23" s="159"/>
      <c r="F23" s="160"/>
      <c r="G23" s="160"/>
      <c r="H23" s="13"/>
      <c r="I23" s="9"/>
      <c r="L23" s="83"/>
      <c r="M23" s="83"/>
      <c r="N23" s="83"/>
    </row>
    <row r="24" spans="1:14" ht="18" x14ac:dyDescent="0.25">
      <c r="A24" s="8"/>
      <c r="B24" s="11"/>
      <c r="C24" s="12"/>
      <c r="D24" s="12"/>
      <c r="E24" s="15"/>
      <c r="F24" s="15"/>
      <c r="G24" s="15"/>
      <c r="H24" s="13"/>
      <c r="I24" s="9"/>
    </row>
    <row r="25" spans="1:14" ht="18" x14ac:dyDescent="0.3">
      <c r="A25" s="8"/>
      <c r="B25" s="11" t="s">
        <v>69</v>
      </c>
      <c r="C25" s="12"/>
      <c r="D25" s="12"/>
      <c r="E25" s="159"/>
      <c r="F25" s="160"/>
      <c r="G25" s="160"/>
      <c r="H25" s="13"/>
      <c r="I25" s="9"/>
    </row>
    <row r="26" spans="1:14" ht="18" x14ac:dyDescent="0.25">
      <c r="A26" s="8"/>
      <c r="B26" s="11"/>
      <c r="C26" s="12"/>
      <c r="D26" s="12"/>
      <c r="E26" s="17"/>
      <c r="F26" s="17"/>
      <c r="G26" s="17"/>
      <c r="H26" s="13"/>
      <c r="I26" s="9"/>
    </row>
    <row r="27" spans="1:14" ht="18" x14ac:dyDescent="0.3">
      <c r="A27" s="8"/>
      <c r="B27" s="11" t="s">
        <v>70</v>
      </c>
      <c r="C27" s="12"/>
      <c r="D27" s="12"/>
      <c r="E27" s="18"/>
      <c r="F27" s="143"/>
      <c r="G27" s="17"/>
      <c r="H27" s="13"/>
      <c r="I27" s="9"/>
    </row>
    <row r="28" spans="1:14" ht="18" x14ac:dyDescent="0.25">
      <c r="A28" s="8"/>
      <c r="B28" s="19"/>
      <c r="C28" s="20"/>
      <c r="D28" s="20"/>
      <c r="E28" s="20"/>
      <c r="F28" s="20"/>
      <c r="G28" s="20"/>
      <c r="H28" s="21"/>
      <c r="I28" s="9"/>
    </row>
    <row r="29" spans="1:14" ht="18" x14ac:dyDescent="0.25">
      <c r="A29" s="22"/>
      <c r="B29" s="23"/>
      <c r="C29" s="20"/>
      <c r="D29" s="20"/>
      <c r="E29" s="20"/>
      <c r="F29" s="20"/>
      <c r="G29" s="20"/>
      <c r="H29" s="20"/>
      <c r="I29" s="24"/>
    </row>
    <row r="30" spans="1:14" ht="18" x14ac:dyDescent="0.25">
      <c r="A30" s="25"/>
      <c r="B30" s="26"/>
      <c r="C30" s="27"/>
      <c r="D30" s="27"/>
      <c r="E30" s="27"/>
      <c r="F30" s="27"/>
      <c r="G30" s="27"/>
      <c r="H30" s="27"/>
      <c r="I30" s="25"/>
    </row>
    <row r="31" spans="1:14" ht="18.600000000000001" thickBot="1" x14ac:dyDescent="0.3">
      <c r="A31" s="25"/>
      <c r="B31" s="26"/>
      <c r="C31" s="27"/>
      <c r="D31" s="27"/>
      <c r="E31" s="27"/>
      <c r="F31" s="27"/>
      <c r="G31" s="27"/>
      <c r="H31" s="27"/>
      <c r="I31" s="25"/>
    </row>
    <row r="32" spans="1:14" ht="18" x14ac:dyDescent="0.35">
      <c r="A32" s="28"/>
      <c r="B32" s="29" t="s">
        <v>12</v>
      </c>
      <c r="C32" s="161" t="s">
        <v>84</v>
      </c>
      <c r="D32" s="161"/>
      <c r="E32" s="161"/>
      <c r="F32" s="161"/>
      <c r="G32" s="162"/>
      <c r="H32" s="30"/>
      <c r="I32" s="28"/>
    </row>
    <row r="33" spans="1:9" ht="18" x14ac:dyDescent="0.35">
      <c r="A33" s="28"/>
      <c r="B33" s="31"/>
      <c r="C33" s="163"/>
      <c r="D33" s="163"/>
      <c r="E33" s="163"/>
      <c r="F33" s="163"/>
      <c r="G33" s="164"/>
      <c r="H33" s="30"/>
      <c r="I33" s="28"/>
    </row>
    <row r="34" spans="1:9" ht="18" x14ac:dyDescent="0.35">
      <c r="A34" s="28"/>
      <c r="B34" s="31"/>
      <c r="C34" s="163"/>
      <c r="D34" s="163"/>
      <c r="E34" s="163"/>
      <c r="F34" s="163"/>
      <c r="G34" s="164"/>
      <c r="H34" s="30"/>
      <c r="I34" s="28"/>
    </row>
    <row r="35" spans="1:9" ht="30" customHeight="1" thickBot="1" x14ac:dyDescent="0.4">
      <c r="A35" s="28"/>
      <c r="B35" s="32"/>
      <c r="C35" s="165"/>
      <c r="D35" s="165"/>
      <c r="E35" s="165"/>
      <c r="F35" s="165"/>
      <c r="G35" s="166"/>
      <c r="H35" s="30"/>
      <c r="I35" s="28"/>
    </row>
  </sheetData>
  <sheetProtection password="E0D3" sheet="1" selectLockedCells="1"/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A1:I1"/>
    <mergeCell ref="A2:I2"/>
    <mergeCell ref="B4:H4"/>
    <mergeCell ref="B5:G6"/>
    <mergeCell ref="E8:G8"/>
    <mergeCell ref="E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="120" zoomScaleNormal="120" workbookViewId="0">
      <selection activeCell="D11" sqref="D11:H11"/>
    </sheetView>
  </sheetViews>
  <sheetFormatPr defaultColWidth="9.109375" defaultRowHeight="15.6" x14ac:dyDescent="0.25"/>
  <cols>
    <col min="1" max="1" width="9.44140625" style="86" customWidth="1"/>
    <col min="2" max="2" width="11.5546875" style="86" customWidth="1"/>
    <col min="3" max="3" width="11.44140625" style="86" customWidth="1"/>
    <col min="4" max="4" width="9.33203125" style="86" customWidth="1"/>
    <col min="5" max="5" width="11" style="86" bestFit="1" customWidth="1"/>
    <col min="6" max="6" width="10.88671875" style="86" customWidth="1"/>
    <col min="7" max="7" width="10.6640625" style="86" customWidth="1"/>
    <col min="8" max="8" width="18.6640625" style="86" customWidth="1"/>
    <col min="9" max="9" width="11.44140625" style="86" customWidth="1"/>
    <col min="10" max="16384" width="9.109375" style="86"/>
  </cols>
  <sheetData>
    <row r="1" spans="1:9" ht="16.2" thickBot="1" x14ac:dyDescent="0.3">
      <c r="A1" s="185" t="s">
        <v>25</v>
      </c>
      <c r="B1" s="186"/>
      <c r="C1" s="33">
        <f>Anagrafica!F27</f>
        <v>0</v>
      </c>
    </row>
    <row r="2" spans="1:9" ht="12.75" customHeight="1" thickBot="1" x14ac:dyDescent="0.3">
      <c r="A2" s="87"/>
    </row>
    <row r="3" spans="1:9" ht="13.5" customHeight="1" thickBot="1" x14ac:dyDescent="0.3">
      <c r="A3" s="171" t="s">
        <v>49</v>
      </c>
      <c r="B3" s="172"/>
      <c r="C3" s="173"/>
      <c r="D3" s="182"/>
      <c r="E3" s="183"/>
      <c r="F3" s="183"/>
      <c r="G3" s="183"/>
      <c r="H3" s="184"/>
    </row>
    <row r="4" spans="1:9" ht="13.5" customHeight="1" thickBot="1" x14ac:dyDescent="0.3">
      <c r="A4" s="171" t="s">
        <v>58</v>
      </c>
      <c r="B4" s="172"/>
      <c r="C4" s="173"/>
      <c r="D4" s="182"/>
      <c r="E4" s="183"/>
      <c r="F4" s="183"/>
      <c r="G4" s="183"/>
      <c r="H4" s="184"/>
    </row>
    <row r="5" spans="1:9" ht="13.5" customHeight="1" thickBot="1" x14ac:dyDescent="0.3">
      <c r="A5" s="171" t="s">
        <v>59</v>
      </c>
      <c r="B5" s="172"/>
      <c r="C5" s="173"/>
      <c r="D5" s="182"/>
      <c r="E5" s="183"/>
      <c r="F5" s="183"/>
      <c r="G5" s="183"/>
      <c r="H5" s="184"/>
    </row>
    <row r="6" spans="1:9" ht="13.5" customHeight="1" thickBot="1" x14ac:dyDescent="0.3">
      <c r="A6" s="171" t="s">
        <v>85</v>
      </c>
      <c r="B6" s="180"/>
      <c r="C6" s="181"/>
      <c r="D6" s="182"/>
      <c r="E6" s="183"/>
      <c r="F6" s="183"/>
      <c r="G6" s="183"/>
      <c r="H6" s="184"/>
    </row>
    <row r="7" spans="1:9" ht="15.75" customHeight="1" thickBot="1" x14ac:dyDescent="0.3">
      <c r="A7" s="171" t="s">
        <v>50</v>
      </c>
      <c r="B7" s="172"/>
      <c r="C7" s="173"/>
      <c r="D7" s="190"/>
      <c r="E7" s="191"/>
      <c r="F7" s="191"/>
      <c r="G7" s="191"/>
      <c r="H7" s="192"/>
    </row>
    <row r="8" spans="1:9" ht="12.75" customHeight="1" thickBot="1" x14ac:dyDescent="0.3">
      <c r="A8" s="87"/>
    </row>
    <row r="10" spans="1:9" ht="16.2" thickBot="1" x14ac:dyDescent="0.3">
      <c r="A10" s="87"/>
    </row>
    <row r="11" spans="1:9" ht="31.5" customHeight="1" thickBot="1" x14ac:dyDescent="0.3">
      <c r="A11" s="171" t="s">
        <v>71</v>
      </c>
      <c r="B11" s="172"/>
      <c r="C11" s="173"/>
      <c r="D11" s="187"/>
      <c r="E11" s="188"/>
      <c r="F11" s="188"/>
      <c r="G11" s="188"/>
      <c r="H11" s="189"/>
      <c r="I11" s="88"/>
    </row>
    <row r="12" spans="1:9" ht="36" customHeight="1" x14ac:dyDescent="0.25">
      <c r="A12" s="177" t="s">
        <v>51</v>
      </c>
      <c r="B12" s="178"/>
      <c r="C12" s="178"/>
      <c r="D12" s="178"/>
      <c r="E12" s="178"/>
      <c r="F12" s="178"/>
      <c r="G12" s="178"/>
      <c r="H12" s="178"/>
      <c r="I12" s="88"/>
    </row>
    <row r="13" spans="1:9" ht="36" customHeight="1" x14ac:dyDescent="0.25">
      <c r="A13" s="89"/>
      <c r="B13" s="90"/>
      <c r="C13" s="90"/>
      <c r="D13" s="90"/>
      <c r="E13" s="90"/>
      <c r="F13" s="90"/>
      <c r="G13" s="90"/>
      <c r="H13" s="90"/>
      <c r="I13" s="88"/>
    </row>
    <row r="14" spans="1:9" ht="14.25" customHeight="1" x14ac:dyDescent="0.25">
      <c r="A14" s="174">
        <v>1</v>
      </c>
      <c r="B14" s="174"/>
      <c r="C14" s="174"/>
      <c r="D14" s="179" t="s">
        <v>52</v>
      </c>
      <c r="E14" s="179"/>
      <c r="F14" s="179"/>
      <c r="G14" s="179"/>
      <c r="H14" s="179"/>
    </row>
    <row r="15" spans="1:9" ht="29.25" customHeight="1" thickBot="1" x14ac:dyDescent="0.3">
      <c r="A15" s="175">
        <v>2</v>
      </c>
      <c r="B15" s="175"/>
      <c r="C15" s="175"/>
      <c r="D15" s="176" t="s">
        <v>53</v>
      </c>
      <c r="E15" s="176"/>
      <c r="F15" s="176"/>
      <c r="G15" s="176"/>
      <c r="H15" s="176"/>
    </row>
    <row r="16" spans="1:9" ht="14.25" customHeight="1" x14ac:dyDescent="0.25">
      <c r="A16" s="193">
        <v>3</v>
      </c>
      <c r="B16" s="194"/>
      <c r="C16" s="194"/>
      <c r="D16" s="195" t="s">
        <v>54</v>
      </c>
      <c r="E16" s="195"/>
      <c r="F16" s="195"/>
      <c r="G16" s="195"/>
      <c r="H16" s="196"/>
    </row>
    <row r="17" spans="1:8" ht="32.25" customHeight="1" x14ac:dyDescent="0.25">
      <c r="A17" s="197">
        <v>4</v>
      </c>
      <c r="B17" s="198"/>
      <c r="C17" s="198"/>
      <c r="D17" s="199" t="s">
        <v>55</v>
      </c>
      <c r="E17" s="199"/>
      <c r="F17" s="199"/>
      <c r="G17" s="199"/>
      <c r="H17" s="200"/>
    </row>
    <row r="18" spans="1:8" ht="14.25" customHeight="1" thickBot="1" x14ac:dyDescent="0.3">
      <c r="A18" s="201">
        <v>5</v>
      </c>
      <c r="B18" s="202"/>
      <c r="C18" s="202"/>
      <c r="D18" s="203" t="s">
        <v>56</v>
      </c>
      <c r="E18" s="203"/>
      <c r="F18" s="203"/>
      <c r="G18" s="203"/>
      <c r="H18" s="204"/>
    </row>
    <row r="19" spans="1:8" ht="14.25" customHeight="1" x14ac:dyDescent="0.25">
      <c r="A19" s="169">
        <v>6</v>
      </c>
      <c r="B19" s="169"/>
      <c r="C19" s="169"/>
      <c r="D19" s="170" t="s">
        <v>57</v>
      </c>
      <c r="E19" s="170"/>
      <c r="F19" s="170"/>
      <c r="G19" s="170"/>
      <c r="H19" s="170"/>
    </row>
    <row r="20" spans="1:8" x14ac:dyDescent="0.25">
      <c r="A20" s="169">
        <v>7</v>
      </c>
      <c r="B20" s="169"/>
      <c r="C20" s="169"/>
      <c r="D20" s="170" t="s">
        <v>103</v>
      </c>
      <c r="E20" s="170"/>
      <c r="F20" s="170"/>
      <c r="G20" s="170"/>
      <c r="H20" s="170"/>
    </row>
  </sheetData>
  <sheetProtection password="E0D3" sheet="1" selectLockedCells="1"/>
  <mergeCells count="28">
    <mergeCell ref="A16:C16"/>
    <mergeCell ref="D16:H16"/>
    <mergeCell ref="A19:C19"/>
    <mergeCell ref="D19:H19"/>
    <mergeCell ref="A17:C17"/>
    <mergeCell ref="D17:H17"/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1"/>
  <sheetViews>
    <sheetView showGridLines="0" zoomScaleNormal="100" workbookViewId="0">
      <selection activeCell="B13" sqref="B13:C13"/>
    </sheetView>
  </sheetViews>
  <sheetFormatPr defaultColWidth="9.109375" defaultRowHeight="13.8" x14ac:dyDescent="0.25"/>
  <cols>
    <col min="1" max="1" width="9.109375" style="40"/>
    <col min="2" max="2" width="13.5546875" style="40" customWidth="1"/>
    <col min="3" max="3" width="18.88671875" style="40" customWidth="1"/>
    <col min="4" max="4" width="13.109375" style="40" customWidth="1"/>
    <col min="5" max="5" width="17.33203125" style="40" customWidth="1"/>
    <col min="6" max="6" width="14.6640625" style="40" customWidth="1"/>
    <col min="7" max="7" width="5.88671875" style="40" customWidth="1"/>
    <col min="8" max="12" width="12.33203125" style="40" customWidth="1"/>
    <col min="13" max="13" width="11.6640625" style="40" customWidth="1"/>
    <col min="14" max="16384" width="9.109375" style="40"/>
  </cols>
  <sheetData>
    <row r="1" spans="2:22" ht="14.4" thickBot="1" x14ac:dyDescent="0.3">
      <c r="B1" s="231" t="s">
        <v>25</v>
      </c>
      <c r="C1" s="232"/>
      <c r="D1" s="34">
        <f>Anagrafica!F27</f>
        <v>0</v>
      </c>
    </row>
    <row r="2" spans="2:22" s="99" customFormat="1" ht="3.75" customHeight="1" thickBot="1" x14ac:dyDescent="0.3">
      <c r="B2" s="35"/>
      <c r="C2" s="35"/>
      <c r="D2" s="36"/>
    </row>
    <row r="3" spans="2:22" s="99" customFormat="1" ht="14.4" thickBot="1" x14ac:dyDescent="0.3">
      <c r="B3" s="231" t="s">
        <v>36</v>
      </c>
      <c r="C3" s="232"/>
      <c r="D3" s="34">
        <f>'Dati località'!D7</f>
        <v>0</v>
      </c>
    </row>
    <row r="4" spans="2:22" ht="14.4" thickBot="1" x14ac:dyDescent="0.3"/>
    <row r="5" spans="2:22" ht="14.4" thickBot="1" x14ac:dyDescent="0.3">
      <c r="B5" s="235" t="s">
        <v>86</v>
      </c>
      <c r="C5" s="236"/>
      <c r="D5" s="236"/>
      <c r="E5" s="236"/>
      <c r="F5" s="236"/>
      <c r="G5" s="236"/>
      <c r="H5" s="236"/>
      <c r="I5" s="237"/>
      <c r="J5" s="237"/>
      <c r="K5" s="237"/>
      <c r="L5" s="238"/>
      <c r="M5" s="100"/>
      <c r="N5" s="101"/>
      <c r="O5" s="101"/>
      <c r="P5" s="101"/>
      <c r="Q5" s="101"/>
    </row>
    <row r="6" spans="2:22" ht="14.4" thickBot="1" x14ac:dyDescent="0.3">
      <c r="B6" s="235" t="s">
        <v>74</v>
      </c>
      <c r="C6" s="236"/>
      <c r="D6" s="236"/>
      <c r="E6" s="236"/>
      <c r="F6" s="236"/>
      <c r="G6" s="236"/>
      <c r="H6" s="236"/>
      <c r="I6" s="239"/>
      <c r="J6" s="239"/>
      <c r="K6" s="239"/>
      <c r="L6" s="240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4" thickBot="1" x14ac:dyDescent="0.3">
      <c r="B7" s="241" t="s">
        <v>114</v>
      </c>
      <c r="C7" s="242"/>
      <c r="D7" s="242"/>
      <c r="E7" s="242"/>
      <c r="F7" s="242"/>
      <c r="G7" s="242"/>
      <c r="H7" s="242"/>
      <c r="I7" s="237"/>
      <c r="J7" s="237"/>
      <c r="K7" s="237"/>
      <c r="L7" s="238"/>
      <c r="M7" s="38"/>
      <c r="N7" s="101"/>
      <c r="O7" s="101"/>
      <c r="P7" s="101"/>
      <c r="Q7" s="101"/>
      <c r="R7" s="101"/>
      <c r="S7" s="101"/>
      <c r="T7" s="101"/>
      <c r="U7" s="101"/>
      <c r="V7" s="101"/>
    </row>
    <row r="8" spans="2:22" ht="14.4" thickBot="1" x14ac:dyDescent="0.3">
      <c r="B8" s="241" t="s">
        <v>106</v>
      </c>
      <c r="C8" s="242"/>
      <c r="D8" s="242"/>
      <c r="E8" s="242"/>
      <c r="F8" s="242"/>
      <c r="G8" s="242"/>
      <c r="H8" s="242"/>
      <c r="I8" s="237"/>
      <c r="J8" s="237"/>
      <c r="K8" s="237"/>
      <c r="L8" s="238"/>
      <c r="M8" s="38"/>
      <c r="N8" s="101"/>
      <c r="O8" s="101"/>
      <c r="P8" s="101"/>
      <c r="Q8" s="101"/>
      <c r="R8" s="101"/>
      <c r="S8" s="101"/>
      <c r="T8" s="101"/>
      <c r="U8" s="101"/>
      <c r="V8" s="101"/>
    </row>
    <row r="9" spans="2:22" s="103" customFormat="1" x14ac:dyDescent="0.25">
      <c r="B9" s="39"/>
      <c r="C9" s="39"/>
      <c r="D9" s="39"/>
      <c r="E9" s="39"/>
      <c r="F9" s="39"/>
      <c r="G9" s="39"/>
      <c r="H9" s="39"/>
      <c r="I9" s="38"/>
      <c r="J9" s="38"/>
      <c r="K9" s="38"/>
      <c r="L9" s="38"/>
      <c r="M9" s="38"/>
      <c r="N9" s="101"/>
      <c r="O9" s="101"/>
      <c r="P9" s="101"/>
      <c r="Q9" s="101"/>
      <c r="R9" s="101"/>
      <c r="S9" s="101"/>
      <c r="T9" s="101"/>
      <c r="U9" s="101"/>
      <c r="V9" s="101"/>
    </row>
    <row r="10" spans="2:22" s="101" customFormat="1" ht="14.4" thickBot="1" x14ac:dyDescent="0.3">
      <c r="B10" s="243" t="s">
        <v>91</v>
      </c>
      <c r="C10" s="244"/>
      <c r="D10" s="244"/>
      <c r="E10" s="244"/>
      <c r="F10" s="244"/>
      <c r="G10" s="39"/>
      <c r="H10" s="39"/>
      <c r="I10" s="39"/>
      <c r="J10" s="39"/>
      <c r="K10" s="39"/>
      <c r="L10" s="39"/>
      <c r="M10" s="39"/>
    </row>
    <row r="11" spans="2:22" ht="15.6" thickBot="1" x14ac:dyDescent="0.3">
      <c r="B11" s="291" t="s">
        <v>112</v>
      </c>
      <c r="C11" s="292"/>
      <c r="D11" s="292"/>
      <c r="E11" s="292"/>
      <c r="F11" s="293"/>
      <c r="G11" s="101"/>
      <c r="H11" s="222" t="s">
        <v>108</v>
      </c>
      <c r="I11" s="223"/>
      <c r="J11" s="223"/>
      <c r="K11" s="223"/>
      <c r="L11" s="224"/>
      <c r="M11" s="101"/>
      <c r="N11" s="101"/>
      <c r="O11" s="101"/>
      <c r="P11" s="101"/>
      <c r="Q11" s="101"/>
      <c r="R11" s="101"/>
      <c r="S11" s="101"/>
      <c r="T11" s="101"/>
      <c r="U11" s="101"/>
      <c r="V11" s="101"/>
    </row>
    <row r="12" spans="2:22" ht="28.2" thickBot="1" x14ac:dyDescent="0.3">
      <c r="B12" s="210" t="s">
        <v>72</v>
      </c>
      <c r="C12" s="211"/>
      <c r="D12" s="104" t="s">
        <v>75</v>
      </c>
      <c r="E12" s="104" t="s">
        <v>76</v>
      </c>
      <c r="F12" s="105" t="s">
        <v>77</v>
      </c>
      <c r="G12" s="102"/>
      <c r="H12" s="225"/>
      <c r="I12" s="226"/>
      <c r="J12" s="226"/>
      <c r="K12" s="226"/>
      <c r="L12" s="227"/>
    </row>
    <row r="13" spans="2:22" ht="14.4" thickBot="1" x14ac:dyDescent="0.3">
      <c r="B13" s="233"/>
      <c r="C13" s="234"/>
      <c r="D13" s="106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106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107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108"/>
      <c r="H13" s="225"/>
      <c r="I13" s="226"/>
      <c r="J13" s="226"/>
      <c r="K13" s="226"/>
      <c r="L13" s="227"/>
    </row>
    <row r="14" spans="2:22" ht="14.4" thickBot="1" x14ac:dyDescent="0.3">
      <c r="B14" s="205" t="s">
        <v>9</v>
      </c>
      <c r="C14" s="206"/>
      <c r="D14" s="109">
        <f>D13*$B$13</f>
        <v>0</v>
      </c>
      <c r="E14" s="109">
        <f>E13*$B$13</f>
        <v>0</v>
      </c>
      <c r="F14" s="109">
        <f>F13*$B$13</f>
        <v>0</v>
      </c>
      <c r="G14" s="101"/>
      <c r="H14" s="225"/>
      <c r="I14" s="226"/>
      <c r="J14" s="226"/>
      <c r="K14" s="226"/>
      <c r="L14" s="227"/>
      <c r="N14" s="101"/>
    </row>
    <row r="15" spans="2:22" ht="25.5" customHeight="1" thickBot="1" x14ac:dyDescent="0.3">
      <c r="B15" s="219" t="s">
        <v>29</v>
      </c>
      <c r="C15" s="220"/>
      <c r="D15" s="207">
        <f>D14+E14+F14</f>
        <v>0</v>
      </c>
      <c r="E15" s="208"/>
      <c r="F15" s="209"/>
      <c r="G15" s="101"/>
      <c r="H15" s="228"/>
      <c r="I15" s="229"/>
      <c r="J15" s="229"/>
      <c r="K15" s="229"/>
      <c r="L15" s="230"/>
      <c r="N15" s="101"/>
    </row>
    <row r="16" spans="2:22" s="103" customFormat="1" ht="16.5" customHeight="1" x14ac:dyDescent="0.25">
      <c r="B16" s="110"/>
      <c r="C16" s="110"/>
      <c r="D16" s="98"/>
      <c r="E16" s="98"/>
      <c r="F16" s="98"/>
      <c r="G16" s="101"/>
      <c r="H16" s="101"/>
      <c r="N16" s="101"/>
    </row>
    <row r="17" spans="2:14" s="103" customFormat="1" ht="14.4" thickBot="1" x14ac:dyDescent="0.3">
      <c r="B17" s="243" t="s">
        <v>92</v>
      </c>
      <c r="C17" s="244"/>
      <c r="D17" s="244"/>
      <c r="E17" s="244"/>
      <c r="F17" s="244"/>
      <c r="G17" s="101"/>
      <c r="H17" s="101"/>
      <c r="N17" s="101"/>
    </row>
    <row r="18" spans="2:14" s="103" customFormat="1" ht="25.5" customHeight="1" thickBot="1" x14ac:dyDescent="0.3">
      <c r="B18" s="291" t="s">
        <v>112</v>
      </c>
      <c r="C18" s="292"/>
      <c r="D18" s="292"/>
      <c r="E18" s="292"/>
      <c r="F18" s="293"/>
      <c r="G18" s="101"/>
      <c r="H18" s="101"/>
      <c r="N18" s="101"/>
    </row>
    <row r="19" spans="2:14" s="103" customFormat="1" ht="28.2" thickBot="1" x14ac:dyDescent="0.3">
      <c r="B19" s="210" t="s">
        <v>72</v>
      </c>
      <c r="C19" s="211"/>
      <c r="D19" s="104" t="s">
        <v>75</v>
      </c>
      <c r="E19" s="104" t="s">
        <v>76</v>
      </c>
      <c r="F19" s="105" t="s">
        <v>77</v>
      </c>
      <c r="G19" s="101"/>
      <c r="H19" s="101"/>
      <c r="N19" s="101"/>
    </row>
    <row r="20" spans="2:14" s="103" customFormat="1" ht="14.4" thickBot="1" x14ac:dyDescent="0.3">
      <c r="B20" s="233"/>
      <c r="C20" s="234"/>
      <c r="D20" s="106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106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107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  <c r="G20" s="101"/>
      <c r="H20" s="101"/>
      <c r="N20" s="101"/>
    </row>
    <row r="21" spans="2:14" ht="15" customHeight="1" thickBot="1" x14ac:dyDescent="0.3">
      <c r="B21" s="205" t="s">
        <v>9</v>
      </c>
      <c r="C21" s="206"/>
      <c r="D21" s="109">
        <f>D20*$B$20</f>
        <v>0</v>
      </c>
      <c r="E21" s="109">
        <f>E20*$B$20</f>
        <v>0</v>
      </c>
      <c r="F21" s="109">
        <f>F20*$B$20</f>
        <v>0</v>
      </c>
      <c r="G21" s="101"/>
      <c r="H21" s="101"/>
      <c r="N21" s="101"/>
    </row>
    <row r="22" spans="2:14" ht="30" customHeight="1" thickBot="1" x14ac:dyDescent="0.3">
      <c r="B22" s="219" t="s">
        <v>29</v>
      </c>
      <c r="C22" s="220"/>
      <c r="D22" s="207">
        <f>D21+E21+F21</f>
        <v>0</v>
      </c>
      <c r="E22" s="208"/>
      <c r="F22" s="209"/>
      <c r="G22" s="101"/>
      <c r="H22" s="101"/>
      <c r="N22" s="101"/>
    </row>
    <row r="23" spans="2:14" s="103" customFormat="1" x14ac:dyDescent="0.25">
      <c r="B23" s="110"/>
      <c r="C23" s="110"/>
      <c r="D23" s="98"/>
      <c r="E23" s="98"/>
      <c r="F23" s="98"/>
      <c r="G23" s="101"/>
      <c r="H23" s="101"/>
      <c r="N23" s="101"/>
    </row>
    <row r="24" spans="2:14" s="103" customFormat="1" ht="14.4" thickBot="1" x14ac:dyDescent="0.3">
      <c r="B24" s="243" t="s">
        <v>93</v>
      </c>
      <c r="C24" s="244"/>
      <c r="D24" s="244"/>
      <c r="E24" s="244"/>
      <c r="F24" s="244"/>
      <c r="G24" s="101"/>
      <c r="H24" s="101"/>
      <c r="N24" s="101"/>
    </row>
    <row r="25" spans="2:14" s="103" customFormat="1" ht="15.6" thickBot="1" x14ac:dyDescent="0.3">
      <c r="B25" s="291" t="s">
        <v>112</v>
      </c>
      <c r="C25" s="292"/>
      <c r="D25" s="292"/>
      <c r="E25" s="292"/>
      <c r="F25" s="293"/>
      <c r="G25" s="101"/>
      <c r="H25" s="101"/>
      <c r="N25" s="101"/>
    </row>
    <row r="26" spans="2:14" s="103" customFormat="1" ht="28.2" thickBot="1" x14ac:dyDescent="0.3">
      <c r="B26" s="210" t="s">
        <v>72</v>
      </c>
      <c r="C26" s="211"/>
      <c r="D26" s="104" t="s">
        <v>75</v>
      </c>
      <c r="E26" s="104" t="s">
        <v>76</v>
      </c>
      <c r="F26" s="105" t="s">
        <v>77</v>
      </c>
      <c r="G26" s="101"/>
      <c r="H26" s="101"/>
      <c r="N26" s="101"/>
    </row>
    <row r="27" spans="2:14" s="103" customFormat="1" ht="14.4" thickBot="1" x14ac:dyDescent="0.3">
      <c r="B27" s="233"/>
      <c r="C27" s="234"/>
      <c r="D27" s="106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106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107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  <c r="G27" s="101"/>
      <c r="H27" s="101"/>
      <c r="N27" s="101"/>
    </row>
    <row r="28" spans="2:14" ht="14.4" thickBot="1" x14ac:dyDescent="0.3">
      <c r="B28" s="205" t="s">
        <v>9</v>
      </c>
      <c r="C28" s="206"/>
      <c r="D28" s="126">
        <f>D27*$B$27</f>
        <v>0</v>
      </c>
      <c r="E28" s="126">
        <f>E27*$B$27</f>
        <v>0</v>
      </c>
      <c r="F28" s="126">
        <f>F27*$B$27</f>
        <v>0</v>
      </c>
      <c r="G28" s="101"/>
      <c r="H28" s="101"/>
      <c r="N28" s="101"/>
    </row>
    <row r="29" spans="2:14" ht="30" customHeight="1" thickBot="1" x14ac:dyDescent="0.3">
      <c r="B29" s="219" t="s">
        <v>29</v>
      </c>
      <c r="C29" s="220"/>
      <c r="D29" s="207">
        <f>D28+E28+F28</f>
        <v>0</v>
      </c>
      <c r="E29" s="208"/>
      <c r="F29" s="209"/>
      <c r="G29" s="101"/>
      <c r="H29" s="101"/>
      <c r="N29" s="101"/>
    </row>
    <row r="30" spans="2:14" ht="15" customHeight="1" x14ac:dyDescent="0.25">
      <c r="B30" s="39"/>
      <c r="C30" s="39"/>
      <c r="D30" s="39"/>
      <c r="E30" s="39"/>
      <c r="F30" s="39"/>
      <c r="G30" s="101"/>
      <c r="H30" s="101"/>
      <c r="N30" s="101"/>
    </row>
    <row r="31" spans="2:14" ht="14.4" thickBot="1" x14ac:dyDescent="0.3">
      <c r="B31" s="39"/>
      <c r="C31" s="39"/>
      <c r="D31" s="39"/>
      <c r="E31" s="39"/>
      <c r="F31" s="39"/>
      <c r="G31" s="101"/>
      <c r="H31" s="101"/>
      <c r="N31" s="101"/>
    </row>
    <row r="32" spans="2:14" ht="15.6" thickBot="1" x14ac:dyDescent="0.3">
      <c r="B32" s="291" t="s">
        <v>113</v>
      </c>
      <c r="C32" s="292"/>
      <c r="D32" s="292"/>
      <c r="E32" s="292"/>
      <c r="F32" s="293"/>
      <c r="G32" s="113"/>
      <c r="H32" s="113"/>
      <c r="I32" s="101"/>
      <c r="J32" s="112"/>
      <c r="K32" s="112"/>
      <c r="L32" s="112"/>
      <c r="M32" s="112"/>
      <c r="N32" s="101"/>
    </row>
    <row r="33" spans="2:12" ht="28.2" thickBot="1" x14ac:dyDescent="0.3">
      <c r="B33" s="41" t="s">
        <v>0</v>
      </c>
      <c r="C33" s="42" t="s">
        <v>10</v>
      </c>
      <c r="D33" s="43" t="s">
        <v>13</v>
      </c>
      <c r="E33" s="44" t="s">
        <v>73</v>
      </c>
      <c r="F33" s="45" t="s">
        <v>11</v>
      </c>
      <c r="G33" s="101"/>
      <c r="H33" s="101"/>
      <c r="I33" s="112"/>
      <c r="J33" s="112"/>
      <c r="K33" s="112"/>
      <c r="L33" s="101"/>
    </row>
    <row r="34" spans="2:12" x14ac:dyDescent="0.25">
      <c r="B34" s="127">
        <v>1</v>
      </c>
      <c r="C34" s="128" t="s">
        <v>1</v>
      </c>
      <c r="D34" s="129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30"/>
      <c r="F34" s="131">
        <f t="shared" ref="F34:F41" si="0">D34*E34/100</f>
        <v>0</v>
      </c>
      <c r="G34" s="101"/>
      <c r="H34" s="101"/>
      <c r="I34" s="112"/>
      <c r="J34" s="112"/>
      <c r="K34" s="112"/>
      <c r="L34" s="101"/>
    </row>
    <row r="35" spans="2:12" x14ac:dyDescent="0.25">
      <c r="B35" s="132">
        <v>2</v>
      </c>
      <c r="C35" s="115" t="s">
        <v>2</v>
      </c>
      <c r="D35" s="116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17"/>
      <c r="F35" s="114">
        <f t="shared" si="0"/>
        <v>0</v>
      </c>
      <c r="G35" s="101"/>
      <c r="H35" s="101"/>
      <c r="I35" s="112"/>
      <c r="J35" s="112"/>
      <c r="K35" s="112"/>
      <c r="L35" s="101"/>
    </row>
    <row r="36" spans="2:12" x14ac:dyDescent="0.25">
      <c r="B36" s="132">
        <v>3</v>
      </c>
      <c r="C36" s="115" t="s">
        <v>3</v>
      </c>
      <c r="D36" s="116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17"/>
      <c r="F36" s="114">
        <f t="shared" si="0"/>
        <v>0</v>
      </c>
      <c r="G36" s="101"/>
      <c r="H36" s="101"/>
      <c r="I36" s="112"/>
      <c r="J36" s="112"/>
      <c r="K36" s="112"/>
      <c r="L36" s="101"/>
    </row>
    <row r="37" spans="2:12" x14ac:dyDescent="0.25">
      <c r="B37" s="132">
        <v>4</v>
      </c>
      <c r="C37" s="115" t="s">
        <v>4</v>
      </c>
      <c r="D37" s="116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17"/>
      <c r="F37" s="114">
        <f t="shared" si="0"/>
        <v>0</v>
      </c>
      <c r="G37" s="101"/>
      <c r="H37" s="101"/>
      <c r="I37" s="112"/>
      <c r="J37" s="112"/>
      <c r="K37" s="112"/>
      <c r="L37" s="101"/>
    </row>
    <row r="38" spans="2:12" x14ac:dyDescent="0.25">
      <c r="B38" s="132">
        <v>5</v>
      </c>
      <c r="C38" s="115" t="s">
        <v>5</v>
      </c>
      <c r="D38" s="116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17"/>
      <c r="F38" s="114">
        <f t="shared" si="0"/>
        <v>0</v>
      </c>
      <c r="G38" s="101"/>
      <c r="H38" s="101"/>
      <c r="I38" s="112"/>
      <c r="J38" s="112"/>
      <c r="K38" s="112"/>
      <c r="L38" s="101"/>
    </row>
    <row r="39" spans="2:12" x14ac:dyDescent="0.25">
      <c r="B39" s="132">
        <v>6</v>
      </c>
      <c r="C39" s="115" t="s">
        <v>6</v>
      </c>
      <c r="D39" s="116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17"/>
      <c r="F39" s="114">
        <f t="shared" si="0"/>
        <v>0</v>
      </c>
      <c r="G39" s="113"/>
    </row>
    <row r="40" spans="2:12" x14ac:dyDescent="0.25">
      <c r="B40" s="132">
        <v>7</v>
      </c>
      <c r="C40" s="115" t="s">
        <v>7</v>
      </c>
      <c r="D40" s="116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17"/>
      <c r="F40" s="114">
        <f t="shared" si="0"/>
        <v>0</v>
      </c>
      <c r="G40" s="113"/>
    </row>
    <row r="41" spans="2:12" ht="14.4" thickBot="1" x14ac:dyDescent="0.3">
      <c r="B41" s="133">
        <v>8</v>
      </c>
      <c r="C41" s="134" t="s">
        <v>8</v>
      </c>
      <c r="D41" s="135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36"/>
      <c r="F41" s="137">
        <f t="shared" si="0"/>
        <v>0</v>
      </c>
    </row>
    <row r="42" spans="2:12" ht="29.25" customHeight="1" thickBot="1" x14ac:dyDescent="0.3">
      <c r="B42" s="216" t="s">
        <v>29</v>
      </c>
      <c r="C42" s="217"/>
      <c r="D42" s="218"/>
      <c r="E42" s="118"/>
      <c r="F42" s="80">
        <f>SUM(F34:F41)</f>
        <v>0</v>
      </c>
      <c r="G42" s="98"/>
      <c r="H42" s="98"/>
    </row>
    <row r="43" spans="2:12" ht="10.5" customHeight="1" x14ac:dyDescent="0.25">
      <c r="B43" s="119"/>
      <c r="C43" s="119"/>
      <c r="D43" s="119"/>
      <c r="E43" s="120"/>
      <c r="F43" s="121"/>
      <c r="G43" s="98"/>
      <c r="H43" s="98"/>
    </row>
    <row r="44" spans="2:12" ht="22.5" customHeight="1" x14ac:dyDescent="0.25">
      <c r="B44" s="221" t="s">
        <v>115</v>
      </c>
      <c r="C44" s="221"/>
      <c r="D44" s="221"/>
      <c r="E44" s="221"/>
      <c r="F44" s="221"/>
      <c r="G44" s="221"/>
      <c r="H44" s="221"/>
      <c r="I44" s="221"/>
    </row>
    <row r="45" spans="2:12" ht="14.4" thickBot="1" x14ac:dyDescent="0.3"/>
    <row r="46" spans="2:12" ht="14.4" thickBot="1" x14ac:dyDescent="0.3">
      <c r="B46" s="214" t="s">
        <v>17</v>
      </c>
      <c r="C46" s="215"/>
      <c r="F46" s="111"/>
      <c r="G46" s="111"/>
    </row>
    <row r="47" spans="2:12" x14ac:dyDescent="0.25">
      <c r="B47" s="212"/>
      <c r="C47" s="46" t="s">
        <v>109</v>
      </c>
    </row>
    <row r="48" spans="2:12" ht="14.4" thickBot="1" x14ac:dyDescent="0.3">
      <c r="B48" s="213"/>
      <c r="C48" s="47" t="s">
        <v>11</v>
      </c>
    </row>
    <row r="49" spans="2:3" x14ac:dyDescent="0.25">
      <c r="B49" s="122" t="s">
        <v>78</v>
      </c>
      <c r="C49" s="48">
        <f>ROUND(D15+D22+D29,2)</f>
        <v>0</v>
      </c>
    </row>
    <row r="50" spans="2:3" x14ac:dyDescent="0.25">
      <c r="B50" s="123" t="s">
        <v>79</v>
      </c>
      <c r="C50" s="49">
        <f>ROUND(F42,2)</f>
        <v>0</v>
      </c>
    </row>
    <row r="51" spans="2:3" ht="14.4" thickBot="1" x14ac:dyDescent="0.3">
      <c r="B51" s="124" t="s">
        <v>61</v>
      </c>
      <c r="C51" s="50">
        <f>SUM(C49:C50)</f>
        <v>0</v>
      </c>
    </row>
  </sheetData>
  <sheetProtection algorithmName="SHA-512" hashValue="8u2eefOsbSdeS/New0evuAMv+Rm3jHabE7WgJKke5vHw1/eMjq6lnwE8y66U42Qs+VQFa7ax6TD0hFq9SAtohw==" saltValue="nw/kIVDgawpJ7/HjQGQTHQ==" spinCount="100000" sheet="1" selectLockedCells="1"/>
  <mergeCells count="33">
    <mergeCell ref="B17:F17"/>
    <mergeCell ref="B10:F10"/>
    <mergeCell ref="B14:C14"/>
    <mergeCell ref="B27:C27"/>
    <mergeCell ref="B29:C29"/>
    <mergeCell ref="B20:C20"/>
    <mergeCell ref="B21:C21"/>
    <mergeCell ref="B5:L5"/>
    <mergeCell ref="B6:L6"/>
    <mergeCell ref="B7:L7"/>
    <mergeCell ref="B8:L8"/>
    <mergeCell ref="B24:F24"/>
    <mergeCell ref="D22:F22"/>
    <mergeCell ref="H11:L15"/>
    <mergeCell ref="B18:F18"/>
    <mergeCell ref="B19:C19"/>
    <mergeCell ref="D29:F29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47:B48"/>
    <mergeCell ref="B46:C46"/>
    <mergeCell ref="B42:D42"/>
    <mergeCell ref="B15:C15"/>
    <mergeCell ref="B44:I44"/>
    <mergeCell ref="B22:C22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activeCell="D14" sqref="D14"/>
    </sheetView>
  </sheetViews>
  <sheetFormatPr defaultColWidth="9.109375" defaultRowHeight="13.8" x14ac:dyDescent="0.25"/>
  <cols>
    <col min="1" max="1" width="9.109375" style="51"/>
    <col min="2" max="2" width="13.5546875" style="51" customWidth="1"/>
    <col min="3" max="3" width="10.33203125" style="51" customWidth="1"/>
    <col min="4" max="4" width="9.109375" style="51"/>
    <col min="5" max="5" width="18" style="51" customWidth="1"/>
    <col min="6" max="6" width="29.33203125" style="51" customWidth="1"/>
    <col min="7" max="7" width="6.109375" style="51" customWidth="1"/>
    <col min="8" max="8" width="9.109375" style="51"/>
    <col min="9" max="9" width="14.6640625" style="51" customWidth="1"/>
    <col min="10" max="10" width="9.5546875" style="51" bestFit="1" customWidth="1"/>
    <col min="11" max="11" width="9.109375" style="51"/>
    <col min="12" max="12" width="18" style="51" customWidth="1"/>
    <col min="13" max="13" width="29.33203125" style="51" customWidth="1"/>
    <col min="14" max="16384" width="9.109375" style="51"/>
  </cols>
  <sheetData>
    <row r="1" spans="1:13" ht="14.4" thickBot="1" x14ac:dyDescent="0.3">
      <c r="A1" s="231" t="s">
        <v>25</v>
      </c>
      <c r="B1" s="232"/>
      <c r="C1" s="81"/>
      <c r="D1" s="34">
        <f>Anagrafica!F27</f>
        <v>0</v>
      </c>
    </row>
    <row r="2" spans="1:13" s="37" customFormat="1" ht="3.75" customHeight="1" thickBot="1" x14ac:dyDescent="0.25">
      <c r="A2" s="35"/>
      <c r="B2" s="35"/>
      <c r="C2" s="35"/>
      <c r="D2" s="36"/>
    </row>
    <row r="3" spans="1:13" s="37" customFormat="1" ht="14.4" thickBot="1" x14ac:dyDescent="0.25">
      <c r="A3" s="231" t="s">
        <v>36</v>
      </c>
      <c r="B3" s="232"/>
      <c r="C3" s="81"/>
      <c r="D3" s="34">
        <f>'Dati località'!D7</f>
        <v>0</v>
      </c>
    </row>
    <row r="4" spans="1:13" ht="14.4" thickBot="1" x14ac:dyDescent="0.3"/>
    <row r="5" spans="1:13" ht="13.5" customHeight="1" thickBot="1" x14ac:dyDescent="0.3">
      <c r="A5" s="235" t="s">
        <v>94</v>
      </c>
      <c r="B5" s="236"/>
      <c r="C5" s="236"/>
      <c r="D5" s="236"/>
      <c r="E5" s="236"/>
      <c r="F5" s="264"/>
    </row>
    <row r="6" spans="1:13" ht="39.75" customHeight="1" thickBot="1" x14ac:dyDescent="0.3">
      <c r="A6" s="235" t="s">
        <v>23</v>
      </c>
      <c r="B6" s="236"/>
      <c r="C6" s="236"/>
      <c r="D6" s="236"/>
      <c r="E6" s="236"/>
      <c r="F6" s="264"/>
    </row>
    <row r="7" spans="1:13" ht="87" customHeight="1" thickBot="1" x14ac:dyDescent="0.3">
      <c r="A7" s="265" t="s">
        <v>105</v>
      </c>
      <c r="B7" s="242"/>
      <c r="C7" s="242"/>
      <c r="D7" s="242"/>
      <c r="E7" s="242"/>
      <c r="F7" s="266"/>
    </row>
    <row r="8" spans="1:13" ht="25.5" customHeight="1" thickBot="1" x14ac:dyDescent="0.3">
      <c r="A8" s="241" t="s">
        <v>24</v>
      </c>
      <c r="B8" s="242"/>
      <c r="C8" s="242"/>
      <c r="D8" s="242"/>
      <c r="E8" s="242"/>
      <c r="F8" s="266"/>
    </row>
    <row r="9" spans="1:13" ht="21" customHeight="1" x14ac:dyDescent="0.25"/>
    <row r="10" spans="1:13" s="52" customFormat="1" ht="21" customHeight="1" thickBot="1" x14ac:dyDescent="0.3">
      <c r="A10" s="39"/>
      <c r="B10" s="39"/>
      <c r="C10" s="39"/>
      <c r="D10" s="39"/>
      <c r="E10" s="39"/>
      <c r="F10" s="39"/>
    </row>
    <row r="11" spans="1:13" s="52" customFormat="1" ht="13.5" customHeight="1" thickBot="1" x14ac:dyDescent="0.3">
      <c r="A11" s="245" t="s">
        <v>110</v>
      </c>
      <c r="B11" s="246"/>
      <c r="C11" s="246"/>
      <c r="D11" s="246"/>
      <c r="E11" s="246"/>
      <c r="F11" s="247"/>
      <c r="H11" s="245" t="s">
        <v>110</v>
      </c>
      <c r="I11" s="246"/>
      <c r="J11" s="246"/>
      <c r="K11" s="246"/>
      <c r="L11" s="246"/>
      <c r="M11" s="247"/>
    </row>
    <row r="12" spans="1:13" ht="38.25" customHeight="1" thickBot="1" x14ac:dyDescent="0.3">
      <c r="A12" s="248" t="s">
        <v>99</v>
      </c>
      <c r="B12" s="249"/>
      <c r="C12" s="249"/>
      <c r="D12" s="249"/>
      <c r="E12" s="249"/>
      <c r="F12" s="250"/>
      <c r="H12" s="248" t="s">
        <v>99</v>
      </c>
      <c r="I12" s="249"/>
      <c r="J12" s="249"/>
      <c r="K12" s="249"/>
      <c r="L12" s="249"/>
      <c r="M12" s="250"/>
    </row>
    <row r="13" spans="1:13" ht="51" customHeight="1" x14ac:dyDescent="0.25">
      <c r="A13" s="251" t="s">
        <v>96</v>
      </c>
      <c r="B13" s="252"/>
      <c r="C13" s="253"/>
      <c r="D13" s="139" t="s">
        <v>20</v>
      </c>
      <c r="E13" s="139" t="s">
        <v>21</v>
      </c>
      <c r="F13" s="140" t="s">
        <v>19</v>
      </c>
      <c r="H13" s="251" t="s">
        <v>96</v>
      </c>
      <c r="I13" s="252"/>
      <c r="J13" s="253"/>
      <c r="K13" s="139" t="s">
        <v>20</v>
      </c>
      <c r="L13" s="139" t="s">
        <v>21</v>
      </c>
      <c r="M13" s="140" t="s">
        <v>19</v>
      </c>
    </row>
    <row r="14" spans="1:13" ht="27.6" x14ac:dyDescent="0.25">
      <c r="A14" s="254" t="s">
        <v>22</v>
      </c>
      <c r="B14" s="255"/>
      <c r="C14" s="82" t="s">
        <v>98</v>
      </c>
      <c r="D14" s="53"/>
      <c r="E14" s="54"/>
      <c r="F14" s="55">
        <f>ROUND(E14*D14,2)</f>
        <v>0</v>
      </c>
      <c r="H14" s="254" t="s">
        <v>22</v>
      </c>
      <c r="I14" s="255"/>
      <c r="J14" s="82" t="s">
        <v>98</v>
      </c>
      <c r="K14" s="53"/>
      <c r="L14" s="54"/>
      <c r="M14" s="55">
        <f>ROUND(L14*K14,2)</f>
        <v>0</v>
      </c>
    </row>
    <row r="15" spans="1:13" x14ac:dyDescent="0.25">
      <c r="A15" s="256"/>
      <c r="B15" s="257"/>
      <c r="C15" s="82" t="s">
        <v>97</v>
      </c>
      <c r="D15" s="53"/>
      <c r="E15" s="54"/>
      <c r="F15" s="55">
        <f t="shared" ref="F15:F21" si="0">ROUND(E15*D15,2)</f>
        <v>0</v>
      </c>
      <c r="H15" s="256"/>
      <c r="I15" s="257"/>
      <c r="J15" s="82" t="s">
        <v>97</v>
      </c>
      <c r="K15" s="53"/>
      <c r="L15" s="54"/>
      <c r="M15" s="55">
        <f t="shared" ref="M15:M21" si="1">ROUND(L15*K15,2)</f>
        <v>0</v>
      </c>
    </row>
    <row r="16" spans="1:13" ht="27.6" x14ac:dyDescent="0.25">
      <c r="A16" s="254" t="s">
        <v>27</v>
      </c>
      <c r="B16" s="255"/>
      <c r="C16" s="82" t="s">
        <v>98</v>
      </c>
      <c r="D16" s="53"/>
      <c r="E16" s="54"/>
      <c r="F16" s="55">
        <f t="shared" si="0"/>
        <v>0</v>
      </c>
      <c r="H16" s="254" t="s">
        <v>27</v>
      </c>
      <c r="I16" s="255"/>
      <c r="J16" s="82" t="s">
        <v>98</v>
      </c>
      <c r="K16" s="53"/>
      <c r="L16" s="54"/>
      <c r="M16" s="55">
        <f t="shared" si="1"/>
        <v>0</v>
      </c>
    </row>
    <row r="17" spans="1:13" x14ac:dyDescent="0.25">
      <c r="A17" s="256"/>
      <c r="B17" s="257"/>
      <c r="C17" s="82" t="s">
        <v>97</v>
      </c>
      <c r="D17" s="53"/>
      <c r="E17" s="54"/>
      <c r="F17" s="55">
        <f t="shared" si="0"/>
        <v>0</v>
      </c>
      <c r="H17" s="256"/>
      <c r="I17" s="257"/>
      <c r="J17" s="82" t="s">
        <v>97</v>
      </c>
      <c r="K17" s="53"/>
      <c r="L17" s="54"/>
      <c r="M17" s="55">
        <f t="shared" si="1"/>
        <v>0</v>
      </c>
    </row>
    <row r="18" spans="1:13" ht="27.6" x14ac:dyDescent="0.25">
      <c r="A18" s="254" t="s">
        <v>26</v>
      </c>
      <c r="B18" s="255"/>
      <c r="C18" s="82" t="s">
        <v>98</v>
      </c>
      <c r="D18" s="53"/>
      <c r="E18" s="54"/>
      <c r="F18" s="55">
        <f t="shared" si="0"/>
        <v>0</v>
      </c>
      <c r="H18" s="254" t="s">
        <v>26</v>
      </c>
      <c r="I18" s="255"/>
      <c r="J18" s="82" t="s">
        <v>98</v>
      </c>
      <c r="K18" s="53"/>
      <c r="L18" s="54"/>
      <c r="M18" s="55">
        <f t="shared" si="1"/>
        <v>0</v>
      </c>
    </row>
    <row r="19" spans="1:13" x14ac:dyDescent="0.25">
      <c r="A19" s="256"/>
      <c r="B19" s="257"/>
      <c r="C19" s="82" t="s">
        <v>97</v>
      </c>
      <c r="D19" s="53"/>
      <c r="E19" s="54"/>
      <c r="F19" s="55">
        <f t="shared" si="0"/>
        <v>0</v>
      </c>
      <c r="H19" s="256"/>
      <c r="I19" s="257"/>
      <c r="J19" s="82" t="s">
        <v>97</v>
      </c>
      <c r="K19" s="53"/>
      <c r="L19" s="54"/>
      <c r="M19" s="55">
        <f t="shared" si="1"/>
        <v>0</v>
      </c>
    </row>
    <row r="20" spans="1:13" ht="27.6" x14ac:dyDescent="0.25">
      <c r="A20" s="254" t="s">
        <v>95</v>
      </c>
      <c r="B20" s="261"/>
      <c r="C20" s="82" t="s">
        <v>98</v>
      </c>
      <c r="D20" s="53"/>
      <c r="E20" s="54"/>
      <c r="F20" s="55">
        <f t="shared" si="0"/>
        <v>0</v>
      </c>
      <c r="H20" s="254" t="s">
        <v>95</v>
      </c>
      <c r="I20" s="261"/>
      <c r="J20" s="82" t="s">
        <v>98</v>
      </c>
      <c r="K20" s="53"/>
      <c r="L20" s="54"/>
      <c r="M20" s="55">
        <f t="shared" si="1"/>
        <v>0</v>
      </c>
    </row>
    <row r="21" spans="1:13" ht="14.4" thickBot="1" x14ac:dyDescent="0.3">
      <c r="A21" s="262"/>
      <c r="B21" s="263"/>
      <c r="C21" s="142" t="s">
        <v>97</v>
      </c>
      <c r="D21" s="53"/>
      <c r="E21" s="54"/>
      <c r="F21" s="141">
        <f t="shared" si="0"/>
        <v>0</v>
      </c>
      <c r="H21" s="262"/>
      <c r="I21" s="263"/>
      <c r="J21" s="142" t="s">
        <v>97</v>
      </c>
      <c r="K21" s="53"/>
      <c r="L21" s="54"/>
      <c r="M21" s="141">
        <f t="shared" si="1"/>
        <v>0</v>
      </c>
    </row>
    <row r="22" spans="1:13" ht="22.5" customHeight="1" thickBot="1" x14ac:dyDescent="0.3">
      <c r="A22" s="258" t="s">
        <v>30</v>
      </c>
      <c r="B22" s="259"/>
      <c r="C22" s="259"/>
      <c r="D22" s="259"/>
      <c r="E22" s="260"/>
      <c r="F22" s="138">
        <f>SUM(F14:F21)</f>
        <v>0</v>
      </c>
      <c r="H22" s="258" t="s">
        <v>30</v>
      </c>
      <c r="I22" s="259"/>
      <c r="J22" s="259"/>
      <c r="K22" s="259"/>
      <c r="L22" s="260"/>
      <c r="M22" s="138">
        <f>SUM(M14:M21)</f>
        <v>0</v>
      </c>
    </row>
    <row r="28" spans="1:13" x14ac:dyDescent="0.25">
      <c r="E28" s="51" t="s">
        <v>28</v>
      </c>
    </row>
  </sheetData>
  <sheetProtection algorithmName="SHA-512" hashValue="GkQGEVxF2SiEVahti59b77entvNAwTnE871OtBjXMdp/nXcXJ+GVeY+19/gbbcATC1ehm0Vnu2By6e002mUfnQ==" saltValue="S6wX1bgEnvy4d3E+o3VyIA==" spinCount="100000" sheet="1" selectLockedCells="1"/>
  <mergeCells count="22">
    <mergeCell ref="A6:F6"/>
    <mergeCell ref="A7:F7"/>
    <mergeCell ref="A8:F8"/>
    <mergeCell ref="A1:B1"/>
    <mergeCell ref="A5:F5"/>
    <mergeCell ref="A3:B3"/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zoomScale="120" zoomScaleNormal="120" workbookViewId="0">
      <selection activeCell="C15" sqref="C15"/>
    </sheetView>
  </sheetViews>
  <sheetFormatPr defaultColWidth="25.33203125" defaultRowHeight="13.8" x14ac:dyDescent="0.3"/>
  <cols>
    <col min="1" max="1" width="32.33203125" style="61" customWidth="1"/>
    <col min="2" max="16384" width="25.33203125" style="61"/>
  </cols>
  <sheetData>
    <row r="1" spans="1:4" s="58" customFormat="1" ht="14.4" thickBot="1" x14ac:dyDescent="0.3">
      <c r="A1" s="56" t="s">
        <v>25</v>
      </c>
      <c r="B1" s="57">
        <f>Anagrafica!F27</f>
        <v>0</v>
      </c>
    </row>
    <row r="2" spans="1:4" s="60" customFormat="1" ht="8.25" customHeight="1" thickBot="1" x14ac:dyDescent="0.25">
      <c r="A2" s="35"/>
      <c r="B2" s="35"/>
      <c r="C2" s="59"/>
    </row>
    <row r="3" spans="1:4" s="60" customFormat="1" ht="14.4" thickBot="1" x14ac:dyDescent="0.25">
      <c r="A3" s="56" t="s">
        <v>36</v>
      </c>
      <c r="B3" s="57">
        <f>'Dati località'!D7</f>
        <v>0</v>
      </c>
    </row>
    <row r="4" spans="1:4" ht="14.4" thickBot="1" x14ac:dyDescent="0.35">
      <c r="C4" s="62"/>
      <c r="D4" s="62"/>
    </row>
    <row r="5" spans="1:4" ht="23.25" customHeight="1" thickBot="1" x14ac:dyDescent="0.35">
      <c r="A5" s="267" t="s">
        <v>18</v>
      </c>
      <c r="B5" s="268"/>
    </row>
    <row r="6" spans="1:4" ht="17.25" customHeight="1" x14ac:dyDescent="0.3">
      <c r="A6" s="269" t="s">
        <v>109</v>
      </c>
      <c r="B6" s="270"/>
    </row>
    <row r="7" spans="1:4" x14ac:dyDescent="0.3">
      <c r="A7" s="63" t="s">
        <v>100</v>
      </c>
      <c r="B7" s="64">
        <f>'commi 8.1 a) e 9.1 a)'!C51</f>
        <v>0</v>
      </c>
    </row>
    <row r="8" spans="1:4" ht="42" thickBot="1" x14ac:dyDescent="0.35">
      <c r="A8" s="65" t="s">
        <v>101</v>
      </c>
      <c r="B8" s="66">
        <f>'art. 10'!F22+'art. 10'!M22</f>
        <v>0</v>
      </c>
    </row>
    <row r="9" spans="1:4" ht="28.2" thickBot="1" x14ac:dyDescent="0.35">
      <c r="A9" s="67" t="s">
        <v>31</v>
      </c>
      <c r="B9" s="68">
        <f>SUM(B7:B8)</f>
        <v>0</v>
      </c>
    </row>
  </sheetData>
  <sheetProtection algorithmName="SHA-512" hashValue="MXDN+w6zRXSFX3+jhmt9h2wnrMbg/0zOa16neQCfNRrCPhlURoL8mwm0PMf4MJbomA+8JtOWH8w4aUYqEugU+A==" saltValue="GEXvZYUKDXzxmNceN2RC3Q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115" zoomScaleNormal="115" workbookViewId="0">
      <selection activeCell="D34" sqref="D34"/>
    </sheetView>
  </sheetViews>
  <sheetFormatPr defaultColWidth="9.109375" defaultRowHeight="13.8" x14ac:dyDescent="0.3"/>
  <cols>
    <col min="1" max="1" width="28.44140625" style="70" customWidth="1"/>
    <col min="2" max="2" width="18.5546875" style="72" customWidth="1"/>
    <col min="3" max="3" width="19.88671875" style="72" customWidth="1"/>
    <col min="4" max="4" width="18.5546875" style="72" customWidth="1"/>
    <col min="5" max="16384" width="9.109375" style="70"/>
  </cols>
  <sheetData>
    <row r="1" spans="1:7" ht="27" customHeight="1" x14ac:dyDescent="0.3">
      <c r="A1" s="69" t="s">
        <v>111</v>
      </c>
    </row>
    <row r="2" spans="1:7" ht="15" x14ac:dyDescent="0.35">
      <c r="A2" s="71" t="s">
        <v>102</v>
      </c>
      <c r="C2" s="71"/>
      <c r="E2" s="71"/>
      <c r="F2" s="72"/>
      <c r="G2" s="71"/>
    </row>
    <row r="3" spans="1:7" x14ac:dyDescent="0.3">
      <c r="A3" s="71"/>
      <c r="B3" s="273" t="s">
        <v>90</v>
      </c>
      <c r="C3" s="274"/>
      <c r="D3" s="274"/>
      <c r="E3" s="71"/>
      <c r="F3" s="72"/>
      <c r="G3" s="71"/>
    </row>
    <row r="4" spans="1:7" s="93" customFormat="1" ht="31.5" customHeight="1" x14ac:dyDescent="0.25">
      <c r="A4" s="91"/>
      <c r="B4" s="95" t="s">
        <v>87</v>
      </c>
      <c r="C4" s="95" t="s">
        <v>88</v>
      </c>
      <c r="D4" s="95" t="s">
        <v>89</v>
      </c>
      <c r="E4" s="91"/>
      <c r="F4" s="92"/>
      <c r="G4" s="91"/>
    </row>
    <row r="5" spans="1:7" ht="12" customHeight="1" x14ac:dyDescent="0.3">
      <c r="A5" s="275" t="s">
        <v>37</v>
      </c>
      <c r="B5" s="279" t="s">
        <v>109</v>
      </c>
      <c r="C5" s="279" t="s">
        <v>109</v>
      </c>
      <c r="D5" s="279" t="s">
        <v>109</v>
      </c>
    </row>
    <row r="6" spans="1:7" ht="27.6" x14ac:dyDescent="0.3">
      <c r="A6" s="275"/>
      <c r="B6" s="94" t="s">
        <v>38</v>
      </c>
      <c r="C6" s="94" t="s">
        <v>38</v>
      </c>
      <c r="D6" s="94" t="s">
        <v>38</v>
      </c>
    </row>
    <row r="7" spans="1:7" x14ac:dyDescent="0.3">
      <c r="A7" s="73" t="s">
        <v>80</v>
      </c>
      <c r="B7" s="280">
        <v>9.6425000000000018</v>
      </c>
      <c r="C7" s="281">
        <v>68.98</v>
      </c>
      <c r="D7" s="281">
        <v>152.24499999999998</v>
      </c>
    </row>
    <row r="8" spans="1:7" x14ac:dyDescent="0.3">
      <c r="A8" s="73" t="s">
        <v>81</v>
      </c>
      <c r="B8" s="282">
        <v>6.5025000000000004</v>
      </c>
      <c r="C8" s="283">
        <v>46.402500000000003</v>
      </c>
      <c r="D8" s="283">
        <v>102.3875</v>
      </c>
    </row>
    <row r="9" spans="1:7" x14ac:dyDescent="0.3">
      <c r="A9" s="73" t="s">
        <v>82</v>
      </c>
      <c r="B9" s="282">
        <v>0.44750000000000001</v>
      </c>
      <c r="C9" s="282">
        <v>0.44750000000000001</v>
      </c>
      <c r="D9" s="282">
        <v>0.44750000000000001</v>
      </c>
    </row>
    <row r="10" spans="1:7" x14ac:dyDescent="0.3">
      <c r="A10" s="275" t="s">
        <v>39</v>
      </c>
      <c r="B10" s="279" t="s">
        <v>109</v>
      </c>
      <c r="C10" s="279" t="s">
        <v>109</v>
      </c>
      <c r="D10" s="279" t="s">
        <v>109</v>
      </c>
    </row>
    <row r="11" spans="1:7" ht="27.6" x14ac:dyDescent="0.3">
      <c r="A11" s="276"/>
      <c r="B11" s="94" t="s">
        <v>38</v>
      </c>
      <c r="C11" s="94" t="s">
        <v>38</v>
      </c>
      <c r="D11" s="94" t="s">
        <v>38</v>
      </c>
    </row>
    <row r="12" spans="1:7" x14ac:dyDescent="0.3">
      <c r="A12" s="73" t="s">
        <v>80</v>
      </c>
      <c r="B12" s="280">
        <v>7.9924999999999997</v>
      </c>
      <c r="C12" s="281">
        <v>58.292499999999997</v>
      </c>
      <c r="D12" s="281">
        <v>125.89</v>
      </c>
    </row>
    <row r="13" spans="1:7" x14ac:dyDescent="0.3">
      <c r="A13" s="73" t="s">
        <v>81</v>
      </c>
      <c r="B13" s="282">
        <v>5.67</v>
      </c>
      <c r="C13" s="283">
        <v>41.177500000000002</v>
      </c>
      <c r="D13" s="283">
        <v>88.892499999999998</v>
      </c>
    </row>
    <row r="14" spans="1:7" x14ac:dyDescent="0.3">
      <c r="A14" s="73" t="s">
        <v>82</v>
      </c>
      <c r="B14" s="282">
        <v>0.44750000000000001</v>
      </c>
      <c r="C14" s="282">
        <v>0.44750000000000001</v>
      </c>
      <c r="D14" s="282">
        <v>0.44750000000000001</v>
      </c>
    </row>
    <row r="15" spans="1:7" x14ac:dyDescent="0.3">
      <c r="A15" s="275" t="s">
        <v>32</v>
      </c>
      <c r="B15" s="279" t="s">
        <v>109</v>
      </c>
      <c r="C15" s="279" t="s">
        <v>109</v>
      </c>
      <c r="D15" s="279" t="s">
        <v>109</v>
      </c>
    </row>
    <row r="16" spans="1:7" ht="27.6" x14ac:dyDescent="0.3">
      <c r="A16" s="276"/>
      <c r="B16" s="144" t="s">
        <v>38</v>
      </c>
      <c r="C16" s="144" t="s">
        <v>38</v>
      </c>
      <c r="D16" s="144" t="s">
        <v>38</v>
      </c>
    </row>
    <row r="17" spans="1:4" x14ac:dyDescent="0.3">
      <c r="A17" s="73" t="s">
        <v>80</v>
      </c>
      <c r="B17" s="280">
        <v>9.1999999999999993</v>
      </c>
      <c r="C17" s="281">
        <v>63.5</v>
      </c>
      <c r="D17" s="281">
        <v>142.74</v>
      </c>
    </row>
    <row r="18" spans="1:4" x14ac:dyDescent="0.3">
      <c r="A18" s="73" t="s">
        <v>81</v>
      </c>
      <c r="B18" s="282">
        <v>5.625</v>
      </c>
      <c r="C18" s="283">
        <v>38.657499999999999</v>
      </c>
      <c r="D18" s="283">
        <v>86.86</v>
      </c>
    </row>
    <row r="19" spans="1:4" x14ac:dyDescent="0.3">
      <c r="A19" s="73" t="s">
        <v>82</v>
      </c>
      <c r="B19" s="282">
        <v>0.44750000000000001</v>
      </c>
      <c r="C19" s="282">
        <v>0.44750000000000001</v>
      </c>
      <c r="D19" s="282">
        <v>0.44750000000000001</v>
      </c>
    </row>
    <row r="20" spans="1:4" x14ac:dyDescent="0.3">
      <c r="A20" s="271" t="s">
        <v>33</v>
      </c>
      <c r="B20" s="279" t="s">
        <v>109</v>
      </c>
      <c r="C20" s="279" t="s">
        <v>109</v>
      </c>
      <c r="D20" s="279" t="s">
        <v>109</v>
      </c>
    </row>
    <row r="21" spans="1:4" ht="27.6" x14ac:dyDescent="0.3">
      <c r="A21" s="272"/>
      <c r="B21" s="144" t="s">
        <v>38</v>
      </c>
      <c r="C21" s="144" t="s">
        <v>38</v>
      </c>
      <c r="D21" s="144" t="s">
        <v>38</v>
      </c>
    </row>
    <row r="22" spans="1:4" x14ac:dyDescent="0.3">
      <c r="A22" s="73" t="s">
        <v>80</v>
      </c>
      <c r="B22" s="280">
        <v>7.8525</v>
      </c>
      <c r="C22" s="281">
        <v>56.422499999999999</v>
      </c>
      <c r="D22" s="281">
        <v>124.94</v>
      </c>
    </row>
    <row r="23" spans="1:4" x14ac:dyDescent="0.3">
      <c r="A23" s="73" t="s">
        <v>81</v>
      </c>
      <c r="B23" s="282">
        <v>5.7549999999999999</v>
      </c>
      <c r="C23" s="283">
        <v>41.172499999999999</v>
      </c>
      <c r="D23" s="283">
        <v>91.137500000000003</v>
      </c>
    </row>
    <row r="24" spans="1:4" x14ac:dyDescent="0.3">
      <c r="A24" s="73" t="s">
        <v>82</v>
      </c>
      <c r="B24" s="282">
        <v>0.44750000000000001</v>
      </c>
      <c r="C24" s="282">
        <v>0.44750000000000001</v>
      </c>
      <c r="D24" s="282">
        <v>0.44750000000000001</v>
      </c>
    </row>
    <row r="25" spans="1:4" x14ac:dyDescent="0.3">
      <c r="A25" s="275" t="s">
        <v>34</v>
      </c>
      <c r="B25" s="279" t="s">
        <v>109</v>
      </c>
      <c r="C25" s="279" t="s">
        <v>109</v>
      </c>
      <c r="D25" s="279" t="s">
        <v>109</v>
      </c>
    </row>
    <row r="26" spans="1:4" ht="27.6" x14ac:dyDescent="0.3">
      <c r="A26" s="276"/>
      <c r="B26" s="144" t="s">
        <v>38</v>
      </c>
      <c r="C26" s="144" t="s">
        <v>38</v>
      </c>
      <c r="D26" s="144" t="s">
        <v>38</v>
      </c>
    </row>
    <row r="27" spans="1:4" x14ac:dyDescent="0.3">
      <c r="A27" s="73" t="s">
        <v>80</v>
      </c>
      <c r="B27" s="280">
        <v>10.88</v>
      </c>
      <c r="C27" s="281">
        <v>75.165000000000006</v>
      </c>
      <c r="D27" s="281">
        <v>170.69749999999999</v>
      </c>
    </row>
    <row r="28" spans="1:4" x14ac:dyDescent="0.3">
      <c r="A28" s="73" t="s">
        <v>81</v>
      </c>
      <c r="B28" s="282">
        <v>6.9950000000000001</v>
      </c>
      <c r="C28" s="283">
        <v>48.15</v>
      </c>
      <c r="D28" s="283">
        <v>109.3075</v>
      </c>
    </row>
    <row r="29" spans="1:4" x14ac:dyDescent="0.3">
      <c r="A29" s="73" t="s">
        <v>82</v>
      </c>
      <c r="B29" s="282">
        <v>0.44750000000000001</v>
      </c>
      <c r="C29" s="282">
        <v>0.44750000000000001</v>
      </c>
      <c r="D29" s="282">
        <v>0.44750000000000001</v>
      </c>
    </row>
    <row r="30" spans="1:4" x14ac:dyDescent="0.3">
      <c r="A30" s="271" t="s">
        <v>35</v>
      </c>
      <c r="B30" s="279" t="s">
        <v>109</v>
      </c>
      <c r="C30" s="279" t="s">
        <v>109</v>
      </c>
      <c r="D30" s="279" t="s">
        <v>109</v>
      </c>
    </row>
    <row r="31" spans="1:4" ht="27.6" x14ac:dyDescent="0.3">
      <c r="A31" s="272"/>
      <c r="B31" s="144" t="s">
        <v>38</v>
      </c>
      <c r="C31" s="144" t="s">
        <v>38</v>
      </c>
      <c r="D31" s="144" t="s">
        <v>38</v>
      </c>
    </row>
    <row r="32" spans="1:4" x14ac:dyDescent="0.3">
      <c r="A32" s="96" t="s">
        <v>80</v>
      </c>
      <c r="B32" s="280">
        <v>13.96</v>
      </c>
      <c r="C32" s="281">
        <v>90.122500000000002</v>
      </c>
      <c r="D32" s="281">
        <v>221.51249999999999</v>
      </c>
    </row>
    <row r="33" spans="1:4" x14ac:dyDescent="0.3">
      <c r="A33" s="96" t="s">
        <v>81</v>
      </c>
      <c r="B33" s="282">
        <v>6.64</v>
      </c>
      <c r="C33" s="283">
        <v>42.72</v>
      </c>
      <c r="D33" s="283">
        <v>104.9575</v>
      </c>
    </row>
    <row r="34" spans="1:4" x14ac:dyDescent="0.3">
      <c r="A34" s="97" t="s">
        <v>82</v>
      </c>
      <c r="B34" s="282">
        <v>0.44750000000000001</v>
      </c>
      <c r="C34" s="282">
        <v>0.44750000000000001</v>
      </c>
      <c r="D34" s="282">
        <v>0.44750000000000001</v>
      </c>
    </row>
    <row r="35" spans="1:4" x14ac:dyDescent="0.3">
      <c r="A35" s="271" t="s">
        <v>104</v>
      </c>
      <c r="B35" s="279" t="s">
        <v>109</v>
      </c>
      <c r="C35" s="279" t="s">
        <v>109</v>
      </c>
      <c r="D35" s="279" t="s">
        <v>109</v>
      </c>
    </row>
    <row r="36" spans="1:4" ht="27.6" x14ac:dyDescent="0.3">
      <c r="A36" s="272"/>
      <c r="B36" s="144" t="s">
        <v>38</v>
      </c>
      <c r="C36" s="144" t="s">
        <v>38</v>
      </c>
      <c r="D36" s="144" t="s">
        <v>38</v>
      </c>
    </row>
    <row r="37" spans="1:4" x14ac:dyDescent="0.3">
      <c r="A37" s="96" t="s">
        <v>80</v>
      </c>
      <c r="B37" s="280">
        <v>13.96</v>
      </c>
      <c r="C37" s="281">
        <v>90.122500000000002</v>
      </c>
      <c r="D37" s="281">
        <v>221.51249999999999</v>
      </c>
    </row>
    <row r="38" spans="1:4" x14ac:dyDescent="0.3">
      <c r="A38" s="96" t="s">
        <v>81</v>
      </c>
      <c r="B38" s="282">
        <v>6.64</v>
      </c>
      <c r="C38" s="283">
        <v>42.72</v>
      </c>
      <c r="D38" s="283">
        <v>104.9575</v>
      </c>
    </row>
    <row r="39" spans="1:4" x14ac:dyDescent="0.3">
      <c r="A39" s="97" t="s">
        <v>82</v>
      </c>
      <c r="B39" s="284">
        <v>0.44750000000000001</v>
      </c>
      <c r="C39" s="284">
        <v>0.44750000000000001</v>
      </c>
      <c r="D39" s="284">
        <v>0.44750000000000001</v>
      </c>
    </row>
  </sheetData>
  <sheetProtection algorithmName="SHA-512" hashValue="8iGPx1DpW+OOL9/MFfGXqaMRX6w+pnbWYYlrGNlhoejDYAmoEtunwn/tyV6ylCCWsEyiYJ7+/si+vAWjRNO5sg==" saltValue="g0MmUYW4GM7kFzOLVyj9KA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zoomScale="120" zoomScaleNormal="120" workbookViewId="0">
      <selection activeCell="D4" sqref="D4"/>
    </sheetView>
  </sheetViews>
  <sheetFormatPr defaultColWidth="9.109375" defaultRowHeight="13.8" x14ac:dyDescent="0.3"/>
  <cols>
    <col min="1" max="1" width="23.33203125" style="70" customWidth="1"/>
    <col min="2" max="2" width="22.88671875" style="70" customWidth="1"/>
    <col min="3" max="3" width="21.44140625" style="70" customWidth="1"/>
    <col min="4" max="16384" width="9.109375" style="70"/>
  </cols>
  <sheetData>
    <row r="1" spans="1:3" ht="33" customHeight="1" x14ac:dyDescent="0.3">
      <c r="A1" s="69" t="s">
        <v>111</v>
      </c>
    </row>
    <row r="2" spans="1:3" ht="15" x14ac:dyDescent="0.35">
      <c r="A2" s="71" t="s">
        <v>107</v>
      </c>
    </row>
    <row r="3" spans="1:3" ht="14.4" thickBot="1" x14ac:dyDescent="0.35"/>
    <row r="4" spans="1:3" ht="14.4" thickBot="1" x14ac:dyDescent="0.35">
      <c r="A4" s="277" t="s">
        <v>37</v>
      </c>
      <c r="B4" s="278"/>
      <c r="C4" s="285" t="s">
        <v>109</v>
      </c>
    </row>
    <row r="5" spans="1:3" ht="28.2" thickBot="1" x14ac:dyDescent="0.35">
      <c r="A5" s="74" t="s">
        <v>40</v>
      </c>
      <c r="B5" s="74" t="s">
        <v>41</v>
      </c>
      <c r="C5" s="286" t="s">
        <v>42</v>
      </c>
    </row>
    <row r="6" spans="1:3" x14ac:dyDescent="0.3">
      <c r="A6" s="75">
        <v>1</v>
      </c>
      <c r="B6" s="76" t="s">
        <v>1</v>
      </c>
      <c r="C6" s="287">
        <v>0</v>
      </c>
    </row>
    <row r="7" spans="1:3" x14ac:dyDescent="0.3">
      <c r="A7" s="75">
        <v>2</v>
      </c>
      <c r="B7" s="77" t="s">
        <v>2</v>
      </c>
      <c r="C7" s="288">
        <v>7.8228999999999997</v>
      </c>
    </row>
    <row r="8" spans="1:3" x14ac:dyDescent="0.3">
      <c r="A8" s="75">
        <v>3</v>
      </c>
      <c r="B8" s="77" t="s">
        <v>43</v>
      </c>
      <c r="C8" s="288">
        <v>7.1600999999999999</v>
      </c>
    </row>
    <row r="9" spans="1:3" ht="12.75" customHeight="1" x14ac:dyDescent="0.3">
      <c r="A9" s="75">
        <v>4</v>
      </c>
      <c r="B9" s="77" t="s">
        <v>44</v>
      </c>
      <c r="C9" s="288">
        <v>7.1901999999999999</v>
      </c>
    </row>
    <row r="10" spans="1:3" x14ac:dyDescent="0.3">
      <c r="A10" s="75">
        <v>5</v>
      </c>
      <c r="B10" s="77" t="s">
        <v>45</v>
      </c>
      <c r="C10" s="287">
        <v>5.3726000000000003</v>
      </c>
    </row>
    <row r="11" spans="1:3" ht="12.75" customHeight="1" x14ac:dyDescent="0.3">
      <c r="A11" s="75">
        <v>6</v>
      </c>
      <c r="B11" s="77" t="s">
        <v>46</v>
      </c>
      <c r="C11" s="288">
        <v>2.7214</v>
      </c>
    </row>
    <row r="12" spans="1:3" ht="10.5" customHeight="1" x14ac:dyDescent="0.3">
      <c r="A12" s="75">
        <v>7</v>
      </c>
      <c r="B12" s="77" t="s">
        <v>47</v>
      </c>
      <c r="C12" s="288">
        <v>1.3355999999999999</v>
      </c>
    </row>
    <row r="13" spans="1:3" ht="12.75" customHeight="1" thickBot="1" x14ac:dyDescent="0.35">
      <c r="A13" s="78">
        <v>8</v>
      </c>
      <c r="B13" s="79" t="s">
        <v>48</v>
      </c>
      <c r="C13" s="289">
        <v>0.37159999999999999</v>
      </c>
    </row>
    <row r="14" spans="1:3" ht="14.4" thickBot="1" x14ac:dyDescent="0.35">
      <c r="A14" s="277" t="s">
        <v>39</v>
      </c>
      <c r="B14" s="278"/>
      <c r="C14" s="285" t="s">
        <v>109</v>
      </c>
    </row>
    <row r="15" spans="1:3" ht="28.2" thickBot="1" x14ac:dyDescent="0.35">
      <c r="A15" s="74" t="s">
        <v>40</v>
      </c>
      <c r="B15" s="74" t="s">
        <v>41</v>
      </c>
      <c r="C15" s="286" t="s">
        <v>42</v>
      </c>
    </row>
    <row r="16" spans="1:3" x14ac:dyDescent="0.3">
      <c r="A16" s="75">
        <v>1</v>
      </c>
      <c r="B16" s="76" t="s">
        <v>1</v>
      </c>
      <c r="C16" s="287">
        <v>0</v>
      </c>
    </row>
    <row r="17" spans="1:5" x14ac:dyDescent="0.3">
      <c r="A17" s="75">
        <v>2</v>
      </c>
      <c r="B17" s="77" t="s">
        <v>2</v>
      </c>
      <c r="C17" s="288">
        <v>5.8571</v>
      </c>
    </row>
    <row r="18" spans="1:5" x14ac:dyDescent="0.3">
      <c r="A18" s="75">
        <v>3</v>
      </c>
      <c r="B18" s="77" t="s">
        <v>43</v>
      </c>
      <c r="C18" s="288">
        <v>5.3608000000000002</v>
      </c>
    </row>
    <row r="19" spans="1:5" x14ac:dyDescent="0.3">
      <c r="A19" s="75">
        <v>4</v>
      </c>
      <c r="B19" s="77" t="s">
        <v>44</v>
      </c>
      <c r="C19" s="288">
        <v>5.3834</v>
      </c>
    </row>
    <row r="20" spans="1:5" x14ac:dyDescent="0.3">
      <c r="A20" s="75">
        <v>5</v>
      </c>
      <c r="B20" s="77" t="s">
        <v>45</v>
      </c>
      <c r="C20" s="287">
        <v>4.0225</v>
      </c>
    </row>
    <row r="21" spans="1:5" x14ac:dyDescent="0.3">
      <c r="A21" s="75">
        <v>6</v>
      </c>
      <c r="B21" s="77" t="s">
        <v>46</v>
      </c>
      <c r="C21" s="288">
        <v>2.0375999999999999</v>
      </c>
    </row>
    <row r="22" spans="1:5" x14ac:dyDescent="0.3">
      <c r="A22" s="75">
        <v>7</v>
      </c>
      <c r="B22" s="77" t="s">
        <v>47</v>
      </c>
      <c r="C22" s="287">
        <v>1</v>
      </c>
    </row>
    <row r="23" spans="1:5" ht="14.4" thickBot="1" x14ac:dyDescent="0.35">
      <c r="A23" s="78">
        <v>8</v>
      </c>
      <c r="B23" s="79" t="s">
        <v>48</v>
      </c>
      <c r="C23" s="289">
        <v>0.2782</v>
      </c>
    </row>
    <row r="24" spans="1:5" ht="14.4" thickBot="1" x14ac:dyDescent="0.35">
      <c r="A24" s="277" t="s">
        <v>32</v>
      </c>
      <c r="B24" s="278"/>
      <c r="C24" s="285" t="s">
        <v>109</v>
      </c>
    </row>
    <row r="25" spans="1:5" ht="28.2" thickBot="1" x14ac:dyDescent="0.35">
      <c r="A25" s="74" t="s">
        <v>40</v>
      </c>
      <c r="B25" s="74" t="s">
        <v>41</v>
      </c>
      <c r="C25" s="286" t="s">
        <v>42</v>
      </c>
    </row>
    <row r="26" spans="1:5" x14ac:dyDescent="0.3">
      <c r="A26" s="75">
        <v>1</v>
      </c>
      <c r="B26" s="76" t="s">
        <v>1</v>
      </c>
      <c r="C26" s="287">
        <v>0</v>
      </c>
      <c r="E26" s="125"/>
    </row>
    <row r="27" spans="1:5" x14ac:dyDescent="0.3">
      <c r="A27" s="75">
        <v>2</v>
      </c>
      <c r="B27" s="77" t="s">
        <v>2</v>
      </c>
      <c r="C27" s="288">
        <v>8.0896000000000008</v>
      </c>
      <c r="E27" s="125"/>
    </row>
    <row r="28" spans="1:5" x14ac:dyDescent="0.3">
      <c r="A28" s="75">
        <v>3</v>
      </c>
      <c r="B28" s="77" t="s">
        <v>43</v>
      </c>
      <c r="C28" s="288">
        <v>7.4042000000000003</v>
      </c>
      <c r="E28" s="125"/>
    </row>
    <row r="29" spans="1:5" x14ac:dyDescent="0.3">
      <c r="A29" s="75">
        <v>4</v>
      </c>
      <c r="B29" s="77" t="s">
        <v>44</v>
      </c>
      <c r="C29" s="288">
        <v>7.4353999999999996</v>
      </c>
      <c r="E29" s="125"/>
    </row>
    <row r="30" spans="1:5" x14ac:dyDescent="0.3">
      <c r="A30" s="75">
        <v>5</v>
      </c>
      <c r="B30" s="77" t="s">
        <v>45</v>
      </c>
      <c r="C30" s="287">
        <v>5.5557999999999996</v>
      </c>
      <c r="E30" s="125"/>
    </row>
    <row r="31" spans="1:5" x14ac:dyDescent="0.3">
      <c r="A31" s="75">
        <v>6</v>
      </c>
      <c r="B31" s="77" t="s">
        <v>46</v>
      </c>
      <c r="C31" s="288">
        <v>2.8142</v>
      </c>
      <c r="E31" s="125"/>
    </row>
    <row r="32" spans="1:5" x14ac:dyDescent="0.3">
      <c r="A32" s="75">
        <v>7</v>
      </c>
      <c r="B32" s="77" t="s">
        <v>47</v>
      </c>
      <c r="C32" s="288">
        <v>1.3812</v>
      </c>
      <c r="E32" s="125"/>
    </row>
    <row r="33" spans="1:5" ht="14.4" thickBot="1" x14ac:dyDescent="0.35">
      <c r="A33" s="78">
        <v>8</v>
      </c>
      <c r="B33" s="79" t="s">
        <v>48</v>
      </c>
      <c r="C33" s="289">
        <v>0.38419999999999999</v>
      </c>
      <c r="E33" s="125"/>
    </row>
    <row r="34" spans="1:5" ht="14.4" thickBot="1" x14ac:dyDescent="0.35">
      <c r="A34" s="277" t="s">
        <v>33</v>
      </c>
      <c r="B34" s="278"/>
      <c r="C34" s="285" t="s">
        <v>109</v>
      </c>
    </row>
    <row r="35" spans="1:5" ht="28.2" thickBot="1" x14ac:dyDescent="0.35">
      <c r="A35" s="74" t="s">
        <v>40</v>
      </c>
      <c r="B35" s="74" t="s">
        <v>41</v>
      </c>
      <c r="C35" s="286" t="s">
        <v>42</v>
      </c>
    </row>
    <row r="36" spans="1:5" x14ac:dyDescent="0.3">
      <c r="A36" s="75">
        <v>1</v>
      </c>
      <c r="B36" s="76" t="s">
        <v>1</v>
      </c>
      <c r="C36" s="287">
        <v>0</v>
      </c>
      <c r="E36" s="125"/>
    </row>
    <row r="37" spans="1:5" x14ac:dyDescent="0.3">
      <c r="A37" s="75">
        <v>2</v>
      </c>
      <c r="B37" s="77" t="s">
        <v>2</v>
      </c>
      <c r="C37" s="288">
        <v>10.1607</v>
      </c>
      <c r="E37" s="125"/>
    </row>
    <row r="38" spans="1:5" x14ac:dyDescent="0.3">
      <c r="A38" s="75">
        <v>3</v>
      </c>
      <c r="B38" s="77" t="s">
        <v>43</v>
      </c>
      <c r="C38" s="288">
        <v>9.2997999999999994</v>
      </c>
      <c r="E38" s="125"/>
    </row>
    <row r="39" spans="1:5" x14ac:dyDescent="0.3">
      <c r="A39" s="75">
        <v>4</v>
      </c>
      <c r="B39" s="77" t="s">
        <v>44</v>
      </c>
      <c r="C39" s="288">
        <v>9.3389000000000006</v>
      </c>
      <c r="E39" s="125"/>
    </row>
    <row r="40" spans="1:5" x14ac:dyDescent="0.3">
      <c r="A40" s="75">
        <v>5</v>
      </c>
      <c r="B40" s="77" t="s">
        <v>45</v>
      </c>
      <c r="C40" s="287">
        <v>6.9781000000000004</v>
      </c>
      <c r="E40" s="125"/>
    </row>
    <row r="41" spans="1:5" x14ac:dyDescent="0.3">
      <c r="A41" s="75">
        <v>6</v>
      </c>
      <c r="B41" s="77" t="s">
        <v>46</v>
      </c>
      <c r="C41" s="288">
        <v>3.5347</v>
      </c>
      <c r="E41" s="125"/>
    </row>
    <row r="42" spans="1:5" x14ac:dyDescent="0.3">
      <c r="A42" s="75">
        <v>7</v>
      </c>
      <c r="B42" s="77" t="s">
        <v>47</v>
      </c>
      <c r="C42" s="288">
        <v>1.7346999999999999</v>
      </c>
      <c r="E42" s="125"/>
    </row>
    <row r="43" spans="1:5" ht="14.4" thickBot="1" x14ac:dyDescent="0.35">
      <c r="A43" s="78">
        <v>8</v>
      </c>
      <c r="B43" s="79" t="s">
        <v>48</v>
      </c>
      <c r="C43" s="289">
        <v>0.48259999999999997</v>
      </c>
      <c r="E43" s="125"/>
    </row>
    <row r="44" spans="1:5" ht="14.4" thickBot="1" x14ac:dyDescent="0.35">
      <c r="A44" s="277" t="s">
        <v>34</v>
      </c>
      <c r="B44" s="278"/>
      <c r="C44" s="285" t="s">
        <v>109</v>
      </c>
    </row>
    <row r="45" spans="1:5" ht="28.2" thickBot="1" x14ac:dyDescent="0.35">
      <c r="A45" s="74" t="s">
        <v>40</v>
      </c>
      <c r="B45" s="74" t="s">
        <v>41</v>
      </c>
      <c r="C45" s="286" t="s">
        <v>42</v>
      </c>
    </row>
    <row r="46" spans="1:5" x14ac:dyDescent="0.3">
      <c r="A46" s="75">
        <v>1</v>
      </c>
      <c r="B46" s="76" t="s">
        <v>1</v>
      </c>
      <c r="C46" s="287">
        <v>0</v>
      </c>
      <c r="E46" s="125"/>
    </row>
    <row r="47" spans="1:5" x14ac:dyDescent="0.3">
      <c r="A47" s="75">
        <v>2</v>
      </c>
      <c r="B47" s="77" t="s">
        <v>2</v>
      </c>
      <c r="C47" s="288">
        <v>14.0008</v>
      </c>
      <c r="E47" s="125"/>
    </row>
    <row r="48" spans="1:5" x14ac:dyDescent="0.3">
      <c r="A48" s="75">
        <v>3</v>
      </c>
      <c r="B48" s="77" t="s">
        <v>43</v>
      </c>
      <c r="C48" s="288">
        <v>12.8146</v>
      </c>
      <c r="E48" s="125"/>
    </row>
    <row r="49" spans="1:5" x14ac:dyDescent="0.3">
      <c r="A49" s="75">
        <v>4</v>
      </c>
      <c r="B49" s="77" t="s">
        <v>44</v>
      </c>
      <c r="C49" s="288">
        <v>12.868499999999999</v>
      </c>
      <c r="E49" s="125"/>
    </row>
    <row r="50" spans="1:5" x14ac:dyDescent="0.3">
      <c r="A50" s="75">
        <v>5</v>
      </c>
      <c r="B50" s="77" t="s">
        <v>45</v>
      </c>
      <c r="C50" s="287">
        <v>9.6155000000000008</v>
      </c>
      <c r="E50" s="125"/>
    </row>
    <row r="51" spans="1:5" x14ac:dyDescent="0.3">
      <c r="A51" s="75">
        <v>6</v>
      </c>
      <c r="B51" s="77" t="s">
        <v>46</v>
      </c>
      <c r="C51" s="288">
        <v>4.8705999999999996</v>
      </c>
      <c r="E51" s="125"/>
    </row>
    <row r="52" spans="1:5" x14ac:dyDescent="0.3">
      <c r="A52" s="75">
        <v>7</v>
      </c>
      <c r="B52" s="77" t="s">
        <v>47</v>
      </c>
      <c r="C52" s="288">
        <v>2.3904000000000001</v>
      </c>
      <c r="E52" s="125"/>
    </row>
    <row r="53" spans="1:5" ht="14.4" thickBot="1" x14ac:dyDescent="0.35">
      <c r="A53" s="78">
        <v>8</v>
      </c>
      <c r="B53" s="79" t="s">
        <v>48</v>
      </c>
      <c r="C53" s="289">
        <v>0.66500000000000004</v>
      </c>
      <c r="E53" s="125"/>
    </row>
    <row r="54" spans="1:5" ht="14.4" thickBot="1" x14ac:dyDescent="0.35">
      <c r="A54" s="277" t="s">
        <v>35</v>
      </c>
      <c r="B54" s="278"/>
      <c r="C54" s="285" t="s">
        <v>109</v>
      </c>
    </row>
    <row r="55" spans="1:5" ht="28.2" thickBot="1" x14ac:dyDescent="0.35">
      <c r="A55" s="74" t="s">
        <v>40</v>
      </c>
      <c r="B55" s="74" t="s">
        <v>41</v>
      </c>
      <c r="C55" s="286" t="s">
        <v>42</v>
      </c>
    </row>
    <row r="56" spans="1:5" x14ac:dyDescent="0.3">
      <c r="A56" s="75">
        <v>1</v>
      </c>
      <c r="B56" s="76" t="s">
        <v>1</v>
      </c>
      <c r="C56" s="287">
        <v>0</v>
      </c>
    </row>
    <row r="57" spans="1:5" x14ac:dyDescent="0.3">
      <c r="A57" s="75">
        <v>2</v>
      </c>
      <c r="B57" s="77" t="s">
        <v>2</v>
      </c>
      <c r="C57" s="288">
        <v>18.252700000000001</v>
      </c>
    </row>
    <row r="58" spans="1:5" x14ac:dyDescent="0.3">
      <c r="A58" s="75">
        <v>3</v>
      </c>
      <c r="B58" s="77" t="s">
        <v>43</v>
      </c>
      <c r="C58" s="288">
        <v>16.706199999999999</v>
      </c>
    </row>
    <row r="59" spans="1:5" x14ac:dyDescent="0.3">
      <c r="A59" s="75">
        <v>4</v>
      </c>
      <c r="B59" s="77" t="s">
        <v>44</v>
      </c>
      <c r="C59" s="288">
        <v>16.776499999999999</v>
      </c>
    </row>
    <row r="60" spans="1:5" x14ac:dyDescent="0.3">
      <c r="A60" s="75">
        <v>5</v>
      </c>
      <c r="B60" s="77" t="s">
        <v>45</v>
      </c>
      <c r="C60" s="287">
        <v>12.535500000000001</v>
      </c>
    </row>
    <row r="61" spans="1:5" x14ac:dyDescent="0.3">
      <c r="A61" s="75">
        <v>6</v>
      </c>
      <c r="B61" s="77" t="s">
        <v>46</v>
      </c>
      <c r="C61" s="288">
        <v>6.3498000000000001</v>
      </c>
    </row>
    <row r="62" spans="1:5" x14ac:dyDescent="0.3">
      <c r="A62" s="75">
        <v>7</v>
      </c>
      <c r="B62" s="77" t="s">
        <v>47</v>
      </c>
      <c r="C62" s="288">
        <v>3.1162999999999998</v>
      </c>
    </row>
    <row r="63" spans="1:5" ht="14.4" thickBot="1" x14ac:dyDescent="0.35">
      <c r="A63" s="78">
        <v>8</v>
      </c>
      <c r="B63" s="79" t="s">
        <v>48</v>
      </c>
      <c r="C63" s="290">
        <v>0.8669</v>
      </c>
    </row>
    <row r="64" spans="1:5" ht="14.4" thickBot="1" x14ac:dyDescent="0.35">
      <c r="A64" s="277" t="s">
        <v>104</v>
      </c>
      <c r="B64" s="278"/>
      <c r="C64" s="285" t="s">
        <v>109</v>
      </c>
    </row>
    <row r="65" spans="1:3" ht="28.2" thickBot="1" x14ac:dyDescent="0.35">
      <c r="A65" s="74" t="s">
        <v>40</v>
      </c>
      <c r="B65" s="74" t="s">
        <v>41</v>
      </c>
      <c r="C65" s="286" t="s">
        <v>42</v>
      </c>
    </row>
    <row r="66" spans="1:3" x14ac:dyDescent="0.3">
      <c r="A66" s="75">
        <v>1</v>
      </c>
      <c r="B66" s="76" t="s">
        <v>1</v>
      </c>
      <c r="C66" s="287">
        <v>0</v>
      </c>
    </row>
    <row r="67" spans="1:3" x14ac:dyDescent="0.3">
      <c r="A67" s="75">
        <v>2</v>
      </c>
      <c r="B67" s="77" t="s">
        <v>2</v>
      </c>
      <c r="C67" s="288">
        <v>18.252700000000001</v>
      </c>
    </row>
    <row r="68" spans="1:3" x14ac:dyDescent="0.3">
      <c r="A68" s="75">
        <v>3</v>
      </c>
      <c r="B68" s="77" t="s">
        <v>43</v>
      </c>
      <c r="C68" s="288">
        <v>16.706199999999999</v>
      </c>
    </row>
    <row r="69" spans="1:3" x14ac:dyDescent="0.3">
      <c r="A69" s="75">
        <v>4</v>
      </c>
      <c r="B69" s="77" t="s">
        <v>44</v>
      </c>
      <c r="C69" s="288">
        <v>16.776499999999999</v>
      </c>
    </row>
    <row r="70" spans="1:3" x14ac:dyDescent="0.3">
      <c r="A70" s="75">
        <v>5</v>
      </c>
      <c r="B70" s="77" t="s">
        <v>45</v>
      </c>
      <c r="C70" s="287">
        <v>12.535500000000001</v>
      </c>
    </row>
    <row r="71" spans="1:3" x14ac:dyDescent="0.3">
      <c r="A71" s="75">
        <v>6</v>
      </c>
      <c r="B71" s="77" t="s">
        <v>46</v>
      </c>
      <c r="C71" s="288">
        <v>6.3498000000000001</v>
      </c>
    </row>
    <row r="72" spans="1:3" x14ac:dyDescent="0.3">
      <c r="A72" s="75">
        <v>7</v>
      </c>
      <c r="B72" s="77" t="s">
        <v>47</v>
      </c>
      <c r="C72" s="288">
        <v>3.1162999999999998</v>
      </c>
    </row>
    <row r="73" spans="1:3" ht="14.4" thickBot="1" x14ac:dyDescent="0.35">
      <c r="A73" s="78">
        <v>8</v>
      </c>
      <c r="B73" s="79" t="s">
        <v>48</v>
      </c>
      <c r="C73" s="290">
        <v>0.8669</v>
      </c>
    </row>
  </sheetData>
  <sheetProtection algorithmName="SHA-512" hashValue="toUzj8E6X5qLvKLUszPCliGeXjhRimyoSp4dHOC+qDVRpkXIv/8aEMGNmE1WIAhm5z6SNANimBXKRiVahn9dQQ==" saltValue="4HJU2iw/VLxL7ek1zESFDw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2010-08-05T14:01:43Z</cp:lastPrinted>
  <dcterms:created xsi:type="dcterms:W3CDTF">2010-01-13T13:47:10Z</dcterms:created>
  <dcterms:modified xsi:type="dcterms:W3CDTF">2022-04-19T16:27:07Z</dcterms:modified>
</cp:coreProperties>
</file>